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activeTab="1"/>
  </bookViews>
  <sheets>
    <sheet name="8день" sheetId="9" r:id="rId1"/>
    <sheet name="8 а 8 сент" sheetId="30" r:id="rId2"/>
  </sheets>
  <definedNames>
    <definedName name="_xlnm.Print_Area" localSheetId="1">'8 а 8 сент'!$A$1:$P$42</definedName>
  </definedNames>
  <calcPr calcId="144525"/>
</workbook>
</file>

<file path=xl/calcChain.xml><?xml version="1.0" encoding="utf-8"?>
<calcChain xmlns="http://schemas.openxmlformats.org/spreadsheetml/2006/main">
  <c r="O18" i="30" l="1"/>
  <c r="N18" i="30"/>
  <c r="M18" i="30"/>
  <c r="L18" i="30"/>
  <c r="K18" i="30"/>
  <c r="H18" i="30"/>
  <c r="G18" i="30"/>
  <c r="F18" i="30"/>
  <c r="E18" i="30"/>
  <c r="D18" i="30"/>
  <c r="I18" i="30" l="1"/>
  <c r="J18" i="30"/>
  <c r="B16" i="30"/>
  <c r="B15" i="30"/>
  <c r="B14" i="30"/>
  <c r="B13" i="30"/>
  <c r="A15" i="30"/>
  <c r="A14" i="30"/>
  <c r="A13" i="30"/>
  <c r="C16" i="30"/>
  <c r="C15" i="30"/>
  <c r="C14" i="30"/>
  <c r="J28" i="9" l="1"/>
  <c r="U28" i="9" s="1"/>
  <c r="V28" i="9" s="1"/>
  <c r="T46" i="9" l="1"/>
  <c r="Q46" i="9"/>
  <c r="J46" i="9"/>
  <c r="F41" i="9"/>
  <c r="T25" i="9"/>
  <c r="Q25" i="9"/>
  <c r="J25" i="9"/>
  <c r="T69" i="9"/>
  <c r="Q69" i="9"/>
  <c r="J69" i="9"/>
  <c r="T54" i="9"/>
  <c r="T55" i="9"/>
  <c r="Q54" i="9"/>
  <c r="J54" i="9"/>
  <c r="J58" i="9"/>
  <c r="Q58" i="9"/>
  <c r="T58" i="9"/>
  <c r="J34" i="9"/>
  <c r="Q34" i="9"/>
  <c r="T34" i="9"/>
  <c r="J66" i="9"/>
  <c r="Q66" i="9"/>
  <c r="T66" i="9"/>
  <c r="J67" i="9"/>
  <c r="Q67" i="9"/>
  <c r="T67" i="9"/>
  <c r="J68" i="9"/>
  <c r="Q68" i="9"/>
  <c r="T68" i="9"/>
  <c r="J16" i="9"/>
  <c r="Q16" i="9"/>
  <c r="T16" i="9"/>
  <c r="J17" i="9"/>
  <c r="Q17" i="9"/>
  <c r="T17" i="9"/>
  <c r="J45" i="9"/>
  <c r="Q45" i="9"/>
  <c r="T45" i="9"/>
  <c r="J74" i="9"/>
  <c r="Q74" i="9"/>
  <c r="T74" i="9"/>
  <c r="J75" i="9"/>
  <c r="Q75" i="9"/>
  <c r="T75" i="9"/>
  <c r="J76" i="9"/>
  <c r="Q76" i="9"/>
  <c r="T76" i="9"/>
  <c r="J51" i="9"/>
  <c r="Q51" i="9"/>
  <c r="T51" i="9"/>
  <c r="J52" i="9"/>
  <c r="Q52" i="9"/>
  <c r="T52" i="9"/>
  <c r="U54" i="9" l="1"/>
  <c r="V54" i="9" s="1"/>
  <c r="U66" i="9"/>
  <c r="U51" i="9"/>
  <c r="V51" i="9" s="1"/>
  <c r="U75" i="9"/>
  <c r="V75" i="9" s="1"/>
  <c r="U46" i="9"/>
  <c r="V46" i="9" s="1"/>
  <c r="U16" i="9"/>
  <c r="U67" i="9"/>
  <c r="V67" i="9" s="1"/>
  <c r="U34" i="9"/>
  <c r="V34" i="9" s="1"/>
  <c r="U58" i="9"/>
  <c r="V58" i="9" s="1"/>
  <c r="U69" i="9"/>
  <c r="U74" i="9"/>
  <c r="V74" i="9" s="1"/>
  <c r="U45" i="9"/>
  <c r="V45" i="9" s="1"/>
  <c r="U17" i="9"/>
  <c r="V17" i="9" s="1"/>
  <c r="U68" i="9"/>
  <c r="V68" i="9" s="1"/>
  <c r="U25" i="9"/>
  <c r="V25" i="9" s="1"/>
  <c r="U52" i="9"/>
  <c r="V52" i="9" s="1"/>
  <c r="U76" i="9"/>
  <c r="V76" i="9" s="1"/>
  <c r="V69" i="9"/>
  <c r="V16" i="9"/>
  <c r="V66" i="9"/>
  <c r="T78" i="9"/>
  <c r="Q78" i="9"/>
  <c r="J78" i="9"/>
  <c r="T77" i="9"/>
  <c r="Q77" i="9"/>
  <c r="J77" i="9"/>
  <c r="T73" i="9"/>
  <c r="Q73" i="9"/>
  <c r="J73" i="9"/>
  <c r="T72" i="9"/>
  <c r="Q72" i="9"/>
  <c r="J72" i="9"/>
  <c r="T71" i="9"/>
  <c r="Q71" i="9"/>
  <c r="J71" i="9"/>
  <c r="T70" i="9"/>
  <c r="Q70" i="9"/>
  <c r="J70" i="9"/>
  <c r="T65" i="9"/>
  <c r="Q65" i="9"/>
  <c r="J65" i="9"/>
  <c r="T64" i="9"/>
  <c r="Q64" i="9"/>
  <c r="J64" i="9"/>
  <c r="T63" i="9"/>
  <c r="Q63" i="9"/>
  <c r="J63" i="9"/>
  <c r="T62" i="9"/>
  <c r="Q62" i="9"/>
  <c r="J62" i="9"/>
  <c r="T61" i="9"/>
  <c r="Q61" i="9"/>
  <c r="J61" i="9"/>
  <c r="T60" i="9"/>
  <c r="Q60" i="9"/>
  <c r="J60" i="9"/>
  <c r="T59" i="9"/>
  <c r="Q59" i="9"/>
  <c r="J59" i="9"/>
  <c r="T57" i="9"/>
  <c r="Q57" i="9"/>
  <c r="J57" i="9"/>
  <c r="T56" i="9"/>
  <c r="Q56" i="9"/>
  <c r="J56" i="9"/>
  <c r="Q55" i="9"/>
  <c r="J55" i="9"/>
  <c r="T53" i="9"/>
  <c r="Q53" i="9"/>
  <c r="J53" i="9"/>
  <c r="T50" i="9"/>
  <c r="Q50" i="9"/>
  <c r="J50" i="9"/>
  <c r="T49" i="9"/>
  <c r="Q49" i="9"/>
  <c r="J49" i="9"/>
  <c r="T48" i="9"/>
  <c r="Q48" i="9"/>
  <c r="J48" i="9"/>
  <c r="T47" i="9"/>
  <c r="Q47" i="9"/>
  <c r="J47" i="9"/>
  <c r="T44" i="9"/>
  <c r="Q44" i="9"/>
  <c r="J44" i="9"/>
  <c r="T43" i="9"/>
  <c r="Q43" i="9"/>
  <c r="J43" i="9"/>
  <c r="T42" i="9"/>
  <c r="Q42" i="9"/>
  <c r="J42" i="9"/>
  <c r="T41" i="9"/>
  <c r="Q41" i="9"/>
  <c r="J41" i="9"/>
  <c r="T40" i="9"/>
  <c r="Q40" i="9"/>
  <c r="J40" i="9"/>
  <c r="T39" i="9"/>
  <c r="Q39" i="9"/>
  <c r="J39" i="9"/>
  <c r="T38" i="9"/>
  <c r="Q38" i="9"/>
  <c r="J38" i="9"/>
  <c r="T37" i="9"/>
  <c r="Q37" i="9"/>
  <c r="J37" i="9"/>
  <c r="T36" i="9"/>
  <c r="Q36" i="9"/>
  <c r="J36" i="9"/>
  <c r="T35" i="9"/>
  <c r="Q35" i="9"/>
  <c r="J35" i="9"/>
  <c r="T33" i="9"/>
  <c r="Q33" i="9"/>
  <c r="J33" i="9"/>
  <c r="T32" i="9"/>
  <c r="Q32" i="9"/>
  <c r="J32" i="9"/>
  <c r="T31" i="9"/>
  <c r="Q31" i="9"/>
  <c r="J31" i="9"/>
  <c r="T30" i="9"/>
  <c r="Q30" i="9"/>
  <c r="J30" i="9"/>
  <c r="T29" i="9"/>
  <c r="Q29" i="9"/>
  <c r="J29" i="9"/>
  <c r="T27" i="9"/>
  <c r="Q27" i="9"/>
  <c r="J27" i="9"/>
  <c r="T26" i="9"/>
  <c r="Q26" i="9"/>
  <c r="J26" i="9"/>
  <c r="T24" i="9"/>
  <c r="Q24" i="9"/>
  <c r="J24" i="9"/>
  <c r="T23" i="9"/>
  <c r="Q23" i="9"/>
  <c r="J23" i="9"/>
  <c r="T22" i="9"/>
  <c r="Q22" i="9"/>
  <c r="J22" i="9"/>
  <c r="T21" i="9"/>
  <c r="Q21" i="9"/>
  <c r="J21" i="9"/>
  <c r="T20" i="9"/>
  <c r="Q20" i="9"/>
  <c r="J20" i="9"/>
  <c r="T19" i="9"/>
  <c r="Q19" i="9"/>
  <c r="J19" i="9"/>
  <c r="T18" i="9"/>
  <c r="Q18" i="9"/>
  <c r="J18" i="9"/>
  <c r="T15" i="9"/>
  <c r="Q15" i="9"/>
  <c r="J15" i="9"/>
  <c r="T14" i="9"/>
  <c r="Q14" i="9"/>
  <c r="J14" i="9"/>
  <c r="U18" i="9" l="1"/>
  <c r="U22" i="9"/>
  <c r="V22" i="9" s="1"/>
  <c r="U27" i="9"/>
  <c r="V27" i="9" s="1"/>
  <c r="U32" i="9"/>
  <c r="V32" i="9" s="1"/>
  <c r="U37" i="9"/>
  <c r="U41" i="9"/>
  <c r="V41" i="9" s="1"/>
  <c r="U47" i="9"/>
  <c r="U53" i="9"/>
  <c r="V53" i="9" s="1"/>
  <c r="U57" i="9"/>
  <c r="U62" i="9"/>
  <c r="U70" i="9"/>
  <c r="V70" i="9" s="1"/>
  <c r="U77" i="9"/>
  <c r="V77" i="9" s="1"/>
  <c r="U15" i="9"/>
  <c r="V15" i="9" s="1"/>
  <c r="U21" i="9"/>
  <c r="U26" i="9"/>
  <c r="U31" i="9"/>
  <c r="U36" i="9"/>
  <c r="U40" i="9"/>
  <c r="U44" i="9"/>
  <c r="U50" i="9"/>
  <c r="U56" i="9"/>
  <c r="V56" i="9" s="1"/>
  <c r="U61" i="9"/>
  <c r="U65" i="9"/>
  <c r="U73" i="9"/>
  <c r="U14" i="9"/>
  <c r="U20" i="9"/>
  <c r="U24" i="9"/>
  <c r="V24" i="9" s="1"/>
  <c r="U30" i="9"/>
  <c r="U35" i="9"/>
  <c r="V35" i="9" s="1"/>
  <c r="U39" i="9"/>
  <c r="U43" i="9"/>
  <c r="V43" i="9" s="1"/>
  <c r="U49" i="9"/>
  <c r="U60" i="9"/>
  <c r="V60" i="9" s="1"/>
  <c r="U64" i="9"/>
  <c r="V64" i="9" s="1"/>
  <c r="U72" i="9"/>
  <c r="V72" i="9" s="1"/>
  <c r="U19" i="9"/>
  <c r="U23" i="9"/>
  <c r="U29" i="9"/>
  <c r="V29" i="9" s="1"/>
  <c r="U33" i="9"/>
  <c r="U38" i="9"/>
  <c r="V38" i="9" s="1"/>
  <c r="U42" i="9"/>
  <c r="U48" i="9"/>
  <c r="U55" i="9"/>
  <c r="V55" i="9" s="1"/>
  <c r="U59" i="9"/>
  <c r="U63" i="9"/>
  <c r="V63" i="9" s="1"/>
  <c r="U71" i="9"/>
  <c r="V71" i="9" s="1"/>
  <c r="U78" i="9"/>
  <c r="V78" i="9" s="1"/>
  <c r="V14" i="9"/>
  <c r="V19" i="9"/>
  <c r="V20" i="9"/>
  <c r="V23" i="9"/>
  <c r="V30" i="9"/>
  <c r="V33" i="9"/>
  <c r="V39" i="9"/>
  <c r="V42" i="9"/>
  <c r="V48" i="9"/>
  <c r="V49" i="9"/>
  <c r="V61" i="9"/>
  <c r="V65" i="9"/>
  <c r="V73" i="9"/>
  <c r="V18" i="9"/>
  <c r="V21" i="9"/>
  <c r="V26" i="9"/>
  <c r="V31" i="9"/>
  <c r="V36" i="9"/>
  <c r="V37" i="9"/>
  <c r="V40" i="9"/>
  <c r="V44" i="9"/>
  <c r="V47" i="9"/>
  <c r="V50" i="9"/>
  <c r="V57" i="9"/>
  <c r="V59" i="9"/>
  <c r="V62" i="9"/>
  <c r="V79" i="9" l="1"/>
</calcChain>
</file>

<file path=xl/sharedStrings.xml><?xml version="1.0" encoding="utf-8"?>
<sst xmlns="http://schemas.openxmlformats.org/spreadsheetml/2006/main" count="133" uniqueCount="125">
  <si>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</si>
  <si>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</si>
  <si>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</si>
  <si>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</si>
  <si>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</si>
  <si>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</si>
  <si>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</si>
  <si>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</si>
  <si>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</si>
  <si>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</si>
  <si>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</si>
  <si>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</si>
  <si>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</si>
  <si>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</si>
  <si>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</si>
  <si>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</si>
  <si>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</si>
  <si>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</si>
  <si>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</si>
  <si>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</si>
  <si>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</si>
  <si>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</si>
  <si>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</si>
  <si>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Фрукты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</si>
  <si>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</si>
  <si>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</si>
  <si>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</si>
  <si>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</si>
  <si>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</si>
  <si>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</si>
  <si>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</si>
  <si>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</si>
  <si>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</si>
  <si>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</si>
  <si>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</si>
  <si>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</si>
  <si>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</si>
  <si>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</si>
  <si>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</si>
  <si>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</si>
  <si>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</si>
  <si>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</si>
  <si>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</si>
  <si>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</si>
  <si>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</si>
  <si>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</si>
  <si>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</si>
  <si>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</si>
  <si>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</si>
  <si>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</si>
  <si>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</si>
  <si>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</si>
  <si>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</si>
  <si>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</si>
  <si>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</si>
  <si>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</si>
  <si>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</si>
  <si>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</si>
  <si>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Хлеб пшеничный со сливочным маслом</t>
  </si>
  <si>
    <t>Фрукт свежий</t>
  </si>
  <si>
    <t>Выпечка</t>
  </si>
  <si>
    <t>Завтрак</t>
  </si>
  <si>
    <t xml:space="preserve">Обед </t>
  </si>
  <si>
    <t>ИТОГО</t>
  </si>
  <si>
    <t>Кефир</t>
  </si>
  <si>
    <t>Полдник</t>
  </si>
  <si>
    <t>Наименование
продовольствия</t>
  </si>
  <si>
    <t>ИТОГО СУММА за день</t>
  </si>
  <si>
    <t>К ВЫДАЧЕ</t>
  </si>
  <si>
    <t>на _________ мая 2021 года</t>
  </si>
  <si>
    <t>Крахмал</t>
  </si>
  <si>
    <t>Кислота лимонная</t>
  </si>
  <si>
    <t>Выход в граммах</t>
  </si>
  <si>
    <t>Чай с сахаром</t>
  </si>
  <si>
    <t>Кисель фруктово-ягодный</t>
  </si>
  <si>
    <t>Мёд</t>
  </si>
  <si>
    <t>Компот из сухофруктов</t>
  </si>
  <si>
    <t>Омлет натуральный запеченый</t>
  </si>
  <si>
    <t>Салат картофельный</t>
  </si>
  <si>
    <t>Суп Харчо с говядиной</t>
  </si>
  <si>
    <t>Зразы картофельные со сметаной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</si>
  <si>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</si>
  <si>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</si>
  <si>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</si>
  <si>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</si>
  <si>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</si>
  <si>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</si>
  <si>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</si>
  <si>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</si>
  <si>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консервир.</t>
  </si>
  <si>
    <t>Перловая</t>
  </si>
  <si>
    <t>Биойогурт</t>
  </si>
  <si>
    <t xml:space="preserve">Мясо говядина </t>
  </si>
  <si>
    <t>МЕНЮ</t>
  </si>
  <si>
    <t>Энергетическая ценность</t>
  </si>
  <si>
    <t>Б</t>
  </si>
  <si>
    <t>Ж</t>
  </si>
  <si>
    <t>У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</si>
  <si>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</si>
  <si>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</si>
  <si>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</si>
  <si>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</si>
  <si>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</si>
  <si>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</si>
  <si>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</si>
  <si>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</si>
  <si>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</si>
  <si>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</si>
  <si>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</si>
  <si>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</si>
  <si>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</si>
  <si>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</si>
  <si>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обед</t>
  </si>
  <si>
    <t>Количество детей на завтрак</t>
  </si>
  <si>
    <t>ВСЕГО детей</t>
  </si>
  <si>
    <t>Ответственный за питание</t>
  </si>
  <si>
    <t>Шеф повар</t>
  </si>
  <si>
    <t>-</t>
  </si>
  <si>
    <t>Кондитерское изделие</t>
  </si>
  <si>
    <t>А</t>
  </si>
  <si>
    <t>Пищевые вещества (г.)</t>
  </si>
  <si>
    <t>Выход порции, г.</t>
  </si>
  <si>
    <t>Голубцы ленивые с гарниром (рис отварной)</t>
  </si>
  <si>
    <t>" 15 "  сентября  2021г.</t>
  </si>
  <si>
    <t xml:space="preserve">День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</si>
</sst>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2" fillId="0" borderId="11" xfId="0" applyFont="1" applyBorder="1"/>
    <xf numFmtId="164" fontId="1" fillId="0" borderId="2" xfId="0" applyNumberFormat="1" applyFont="1" applyBorder="1"/>
    <xf numFmtId="164" fontId="2" fillId="0" borderId="11" xfId="0" applyNumberFormat="1" applyFont="1" applyBorder="1"/>
    <xf numFmtId="165" fontId="1" fillId="0" borderId="4" xfId="0" applyNumberFormat="1" applyFont="1" applyBorder="1"/>
    <xf numFmtId="164" fontId="0" fillId="0" borderId="2" xfId="0" applyNumberFormat="1" applyBorder="1" applyAlignment="1"/>
    <xf numFmtId="0" fontId="6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0" fillId="0" borderId="0" xfId="0" applyFont="1"/>
    <xf numFmtId="0" fontId="1" fillId="0" borderId="14" xfId="0" applyFont="1" applyBorder="1"/>
    <xf numFmtId="2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2" fillId="0" borderId="11" xfId="0" applyFont="1" applyBorder="1" applyAlignment="1"/>
    <xf numFmtId="0" fontId="3" fillId="0" borderId="11" xfId="0" applyFont="1" applyBorder="1" applyAlignment="1"/>
    <xf numFmtId="0" fontId="1" fillId="0" borderId="2" xfId="0" applyFont="1" applyBorder="1"/>
    <xf numFmtId="0" fontId="6" fillId="0" borderId="13" xfId="0" applyFont="1" applyBorder="1" applyAlignment="1">
      <alignment horizontal="center" vertical="top"/>
    </xf>
    <xf numFmtId="0" fontId="11" fillId="0" borderId="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view="pageBreakPreview" zoomScaleSheetLayoutView="100" workbookViewId="0">
      <pane xSplit="4" ySplit="13" topLeftCell="E44" activePane="bottomRight" state="frozen"/>
      <selection activeCell="X14" sqref="X14"/>
      <selection pane="topRight" activeCell="X14" sqref="X14"/>
      <selection pane="bottomLeft" activeCell="X14" sqref="X14"/>
      <selection pane="bottomRight" activeCell="U9" sqref="U9:U13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5" width="9.140625" style="1"/>
    <col min="6" max="17" width="4.7109375" style="1" customWidth="1"/>
    <col min="18" max="19" width="4.7109375" style="1" hidden="1" customWidth="1"/>
    <col min="20" max="20" width="5.140625" style="1" hidden="1" customWidth="1"/>
    <col min="21" max="21" width="9.140625" style="1"/>
    <col min="22" max="22" width="11.85546875" style="1" bestFit="1" customWidth="1"/>
    <col min="23" max="16384" width="9.140625" style="1"/>
  </cols>
  <sheetData>
    <row r="1" spans="1:22" ht="22.5" customHeight="1" x14ac:dyDescent="0.3">
      <c r="B1" s="1" t="s">
        <v>51</v>
      </c>
      <c r="V1" s="9" t="s">
        <v>49</v>
      </c>
    </row>
    <row r="2" spans="1:22" ht="22.5" customHeight="1" x14ac:dyDescent="0.3">
      <c r="B2" s="1" t="s">
        <v>52</v>
      </c>
      <c r="V2" s="9" t="s">
        <v>54</v>
      </c>
    </row>
    <row r="3" spans="1:22" ht="18.75" x14ac:dyDescent="0.3">
      <c r="F3" s="3"/>
      <c r="G3" s="8"/>
      <c r="H3" s="3"/>
      <c r="I3" s="3"/>
      <c r="J3" s="3"/>
      <c r="K3" s="3"/>
      <c r="L3" s="3"/>
      <c r="M3" s="3"/>
      <c r="N3" s="3"/>
      <c r="O3" s="3"/>
      <c r="P3" s="2"/>
      <c r="Q3" s="2"/>
      <c r="R3" s="2"/>
      <c r="S3" s="2"/>
      <c r="T3" s="2"/>
      <c r="U3" s="2"/>
      <c r="V3" s="9" t="s">
        <v>50</v>
      </c>
    </row>
    <row r="4" spans="1:22" x14ac:dyDescent="0.2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6" spans="1:22" ht="18.75" x14ac:dyDescent="0.3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18.75" x14ac:dyDescent="0.3">
      <c r="A7" s="38" t="s">
        <v>69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</row>
    <row r="9" spans="1:22" ht="15" customHeight="1" x14ac:dyDescent="0.25">
      <c r="A9" s="36" t="s">
        <v>0</v>
      </c>
      <c r="B9" s="36" t="s">
        <v>66</v>
      </c>
      <c r="C9" s="37"/>
      <c r="D9" s="37"/>
      <c r="E9" s="36" t="s">
        <v>55</v>
      </c>
      <c r="F9" s="40" t="s">
        <v>56</v>
      </c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3" t="s">
        <v>68</v>
      </c>
      <c r="V9" s="43" t="s">
        <v>67</v>
      </c>
    </row>
    <row r="10" spans="1:22" ht="15" customHeight="1" x14ac:dyDescent="0.25">
      <c r="A10" s="37"/>
      <c r="B10" s="37"/>
      <c r="C10" s="37"/>
      <c r="D10" s="37"/>
      <c r="E10" s="37"/>
      <c r="F10" s="40" t="s">
        <v>57</v>
      </c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4"/>
      <c r="V10" s="46"/>
    </row>
    <row r="11" spans="1:22" ht="15.75" thickBot="1" x14ac:dyDescent="0.3">
      <c r="A11" s="37"/>
      <c r="B11" s="37"/>
      <c r="C11" s="37"/>
      <c r="D11" s="37"/>
      <c r="E11" s="37"/>
      <c r="F11" s="41" t="s">
        <v>61</v>
      </c>
      <c r="G11" s="42"/>
      <c r="H11" s="42"/>
      <c r="I11" s="42"/>
      <c r="J11" s="42"/>
      <c r="K11" s="41" t="s">
        <v>62</v>
      </c>
      <c r="L11" s="42"/>
      <c r="M11" s="42"/>
      <c r="N11" s="42"/>
      <c r="O11" s="42"/>
      <c r="P11" s="42"/>
      <c r="Q11" s="42"/>
      <c r="R11" s="41" t="s">
        <v>65</v>
      </c>
      <c r="S11" s="41"/>
      <c r="T11" s="41"/>
      <c r="U11" s="44"/>
      <c r="V11" s="46"/>
    </row>
    <row r="12" spans="1:22" x14ac:dyDescent="0.25">
      <c r="A12" s="37"/>
      <c r="B12" s="37"/>
      <c r="C12" s="37"/>
      <c r="D12" s="37"/>
      <c r="E12" s="37"/>
      <c r="F12" s="4">
        <v>340</v>
      </c>
      <c r="G12" s="5">
        <v>685</v>
      </c>
      <c r="H12" s="5">
        <v>1</v>
      </c>
      <c r="I12" s="5">
        <v>847</v>
      </c>
      <c r="J12" s="48" t="s">
        <v>63</v>
      </c>
      <c r="K12" s="16">
        <v>52</v>
      </c>
      <c r="L12" s="5">
        <v>138</v>
      </c>
      <c r="M12" s="5">
        <v>486</v>
      </c>
      <c r="N12" s="5">
        <v>640</v>
      </c>
      <c r="O12" s="5"/>
      <c r="P12" s="15"/>
      <c r="Q12" s="48" t="s">
        <v>63</v>
      </c>
      <c r="R12" s="16">
        <v>330</v>
      </c>
      <c r="S12" s="17">
        <v>638</v>
      </c>
      <c r="T12" s="48" t="s">
        <v>63</v>
      </c>
      <c r="U12" s="45"/>
      <c r="V12" s="47"/>
    </row>
    <row r="13" spans="1:22" ht="203.25" customHeight="1" thickBot="1" x14ac:dyDescent="0.3">
      <c r="A13" s="37"/>
      <c r="B13" s="37"/>
      <c r="C13" s="37"/>
      <c r="D13" s="37"/>
      <c r="E13" s="37"/>
      <c r="F13" s="6" t="s">
        <v>77</v>
      </c>
      <c r="G13" s="6" t="s">
        <v>73</v>
      </c>
      <c r="H13" s="6" t="s">
        <v>58</v>
      </c>
      <c r="I13" s="6" t="s">
        <v>59</v>
      </c>
      <c r="J13" s="49"/>
      <c r="K13" s="12" t="s">
        <v>78</v>
      </c>
      <c r="L13" s="6" t="s">
        <v>79</v>
      </c>
      <c r="M13" s="6" t="s">
        <v>122</v>
      </c>
      <c r="N13" s="6" t="s">
        <v>74</v>
      </c>
      <c r="O13" s="6" t="s">
        <v>48</v>
      </c>
      <c r="P13" s="10"/>
      <c r="Q13" s="49"/>
      <c r="R13" s="12" t="s">
        <v>80</v>
      </c>
      <c r="S13" s="10" t="s">
        <v>76</v>
      </c>
      <c r="T13" s="49"/>
      <c r="U13" s="45"/>
      <c r="V13" s="47"/>
    </row>
    <row r="14" spans="1:22" x14ac:dyDescent="0.25">
      <c r="A14" s="7"/>
      <c r="B14" s="37" t="s">
        <v>1</v>
      </c>
      <c r="C14" s="37"/>
      <c r="D14" s="37"/>
      <c r="E14" s="23">
        <v>28.3</v>
      </c>
      <c r="F14" s="7"/>
      <c r="G14" s="7"/>
      <c r="H14" s="7"/>
      <c r="I14" s="7"/>
      <c r="J14" s="18">
        <f t="shared" ref="J14:J45" si="0">SUM(F14:I14)</f>
        <v>0</v>
      </c>
      <c r="K14" s="13"/>
      <c r="L14" s="7"/>
      <c r="M14" s="7">
        <v>3</v>
      </c>
      <c r="N14" s="7"/>
      <c r="O14" s="7"/>
      <c r="P14" s="11"/>
      <c r="Q14" s="18">
        <f>SUM(K14:P14)</f>
        <v>3</v>
      </c>
      <c r="R14" s="13"/>
      <c r="S14" s="11"/>
      <c r="T14" s="18">
        <f>SUM(R14:S14)</f>
        <v>0</v>
      </c>
      <c r="U14" s="22">
        <f>(J14+Q14+T14)/1000</f>
        <v>3.0000000000000001E-3</v>
      </c>
      <c r="V14" s="20">
        <f t="shared" ref="V14:V45" si="1">E14*U14</f>
        <v>8.4900000000000003E-2</v>
      </c>
    </row>
    <row r="15" spans="1:22" x14ac:dyDescent="0.25">
      <c r="A15" s="7"/>
      <c r="B15" s="37" t="s">
        <v>48</v>
      </c>
      <c r="C15" s="37"/>
      <c r="D15" s="37"/>
      <c r="E15" s="23">
        <v>53</v>
      </c>
      <c r="F15" s="7"/>
      <c r="G15" s="7"/>
      <c r="H15" s="7">
        <v>18.75</v>
      </c>
      <c r="I15" s="7"/>
      <c r="J15" s="14">
        <f t="shared" si="0"/>
        <v>18.75</v>
      </c>
      <c r="K15" s="13"/>
      <c r="L15" s="7"/>
      <c r="M15" s="7"/>
      <c r="N15" s="7"/>
      <c r="O15" s="7">
        <v>30</v>
      </c>
      <c r="P15" s="11"/>
      <c r="Q15" s="14">
        <f t="shared" ref="Q15:Q78" si="2">SUM(K15:P15)</f>
        <v>30</v>
      </c>
      <c r="R15" s="13"/>
      <c r="S15" s="11"/>
      <c r="T15" s="14">
        <f t="shared" ref="T15:T78" si="3">SUM(R15:S15)</f>
        <v>0</v>
      </c>
      <c r="U15" s="22">
        <f t="shared" ref="U15:U77" si="4">(J15+Q15+T15)/1000</f>
        <v>4.8750000000000002E-2</v>
      </c>
      <c r="V15" s="20">
        <f t="shared" si="1"/>
        <v>2.5837500000000002</v>
      </c>
    </row>
    <row r="16" spans="1:22" x14ac:dyDescent="0.25">
      <c r="A16" s="7"/>
      <c r="B16" s="37" t="s">
        <v>60</v>
      </c>
      <c r="C16" s="37"/>
      <c r="D16" s="37"/>
      <c r="E16" s="23">
        <v>7.85</v>
      </c>
      <c r="F16" s="7"/>
      <c r="G16" s="7"/>
      <c r="H16" s="7"/>
      <c r="I16" s="7"/>
      <c r="J16" s="14">
        <f t="shared" si="0"/>
        <v>0</v>
      </c>
      <c r="K16" s="13"/>
      <c r="L16" s="7"/>
      <c r="M16" s="7"/>
      <c r="N16" s="7"/>
      <c r="O16" s="7"/>
      <c r="P16" s="11"/>
      <c r="Q16" s="14">
        <f t="shared" ref="Q16:Q17" si="5">SUM(K16:P16)</f>
        <v>0</v>
      </c>
      <c r="R16" s="13"/>
      <c r="S16" s="11"/>
      <c r="T16" s="14">
        <f t="shared" ref="T16:T17" si="6">SUM(R16:S16)</f>
        <v>0</v>
      </c>
      <c r="U16" s="22">
        <f t="shared" si="4"/>
        <v>0</v>
      </c>
      <c r="V16" s="20">
        <f t="shared" si="1"/>
        <v>0</v>
      </c>
    </row>
    <row r="17" spans="1:22" x14ac:dyDescent="0.25">
      <c r="A17" s="7"/>
      <c r="B17" s="37" t="s">
        <v>2</v>
      </c>
      <c r="C17" s="37"/>
      <c r="D17" s="37"/>
      <c r="E17" s="23">
        <v>64</v>
      </c>
      <c r="F17" s="7"/>
      <c r="G17" s="7"/>
      <c r="H17" s="7"/>
      <c r="I17" s="7"/>
      <c r="J17" s="14">
        <f t="shared" si="0"/>
        <v>0</v>
      </c>
      <c r="K17" s="13"/>
      <c r="L17" s="7">
        <v>16.2</v>
      </c>
      <c r="M17" s="7"/>
      <c r="N17" s="7"/>
      <c r="O17" s="7"/>
      <c r="P17" s="11"/>
      <c r="Q17" s="14">
        <f t="shared" si="5"/>
        <v>16.2</v>
      </c>
      <c r="R17" s="13"/>
      <c r="S17" s="11"/>
      <c r="T17" s="14">
        <f t="shared" si="6"/>
        <v>0</v>
      </c>
      <c r="U17" s="22">
        <f t="shared" si="4"/>
        <v>1.6199999999999999E-2</v>
      </c>
      <c r="V17" s="20">
        <f t="shared" si="1"/>
        <v>1.0367999999999999</v>
      </c>
    </row>
    <row r="18" spans="1:22" x14ac:dyDescent="0.25">
      <c r="A18" s="7"/>
      <c r="B18" s="37" t="s">
        <v>4</v>
      </c>
      <c r="C18" s="37"/>
      <c r="D18" s="37"/>
      <c r="E18" s="23">
        <v>84</v>
      </c>
      <c r="F18" s="7"/>
      <c r="G18" s="7"/>
      <c r="H18" s="7"/>
      <c r="I18" s="7"/>
      <c r="J18" s="14">
        <f t="shared" si="0"/>
        <v>0</v>
      </c>
      <c r="K18" s="13"/>
      <c r="L18" s="7"/>
      <c r="M18" s="7"/>
      <c r="N18" s="7"/>
      <c r="O18" s="7"/>
      <c r="P18" s="11"/>
      <c r="Q18" s="14">
        <f t="shared" si="2"/>
        <v>0</v>
      </c>
      <c r="R18" s="13"/>
      <c r="S18" s="11"/>
      <c r="T18" s="14">
        <f t="shared" si="3"/>
        <v>0</v>
      </c>
      <c r="U18" s="22">
        <f t="shared" si="4"/>
        <v>0</v>
      </c>
      <c r="V18" s="20">
        <f t="shared" si="1"/>
        <v>0</v>
      </c>
    </row>
    <row r="19" spans="1:22" x14ac:dyDescent="0.25">
      <c r="A19" s="7"/>
      <c r="B19" s="37" t="s">
        <v>5</v>
      </c>
      <c r="C19" s="37"/>
      <c r="D19" s="37"/>
      <c r="E19" s="23">
        <v>32.9</v>
      </c>
      <c r="F19" s="7"/>
      <c r="G19" s="7"/>
      <c r="H19" s="7"/>
      <c r="I19" s="7"/>
      <c r="J19" s="14">
        <f t="shared" si="0"/>
        <v>0</v>
      </c>
      <c r="K19" s="13"/>
      <c r="L19" s="7"/>
      <c r="M19" s="7"/>
      <c r="N19" s="7"/>
      <c r="O19" s="7"/>
      <c r="P19" s="11"/>
      <c r="Q19" s="14">
        <f t="shared" si="2"/>
        <v>0</v>
      </c>
      <c r="R19" s="13"/>
      <c r="S19" s="11"/>
      <c r="T19" s="14">
        <f t="shared" si="3"/>
        <v>0</v>
      </c>
      <c r="U19" s="22">
        <f t="shared" si="4"/>
        <v>0</v>
      </c>
      <c r="V19" s="20">
        <f t="shared" si="1"/>
        <v>0</v>
      </c>
    </row>
    <row r="20" spans="1:22" x14ac:dyDescent="0.25">
      <c r="A20" s="7"/>
      <c r="B20" s="37" t="s">
        <v>6</v>
      </c>
      <c r="C20" s="37"/>
      <c r="D20" s="37"/>
      <c r="E20" s="23">
        <v>34.9</v>
      </c>
      <c r="F20" s="7"/>
      <c r="G20" s="7"/>
      <c r="H20" s="7"/>
      <c r="I20" s="7"/>
      <c r="J20" s="14">
        <f t="shared" si="0"/>
        <v>0</v>
      </c>
      <c r="K20" s="13"/>
      <c r="L20" s="7"/>
      <c r="M20" s="7"/>
      <c r="N20" s="7"/>
      <c r="O20" s="7"/>
      <c r="P20" s="11"/>
      <c r="Q20" s="14">
        <f t="shared" si="2"/>
        <v>0</v>
      </c>
      <c r="R20" s="13"/>
      <c r="S20" s="11"/>
      <c r="T20" s="14">
        <f t="shared" si="3"/>
        <v>0</v>
      </c>
      <c r="U20" s="22">
        <f t="shared" si="4"/>
        <v>0</v>
      </c>
      <c r="V20" s="20">
        <f t="shared" si="1"/>
        <v>0</v>
      </c>
    </row>
    <row r="21" spans="1:22" x14ac:dyDescent="0.25">
      <c r="A21" s="7"/>
      <c r="B21" s="37" t="s">
        <v>7</v>
      </c>
      <c r="C21" s="37"/>
      <c r="D21" s="37"/>
      <c r="E21" s="23">
        <v>34.9</v>
      </c>
      <c r="F21" s="7"/>
      <c r="G21" s="7"/>
      <c r="H21" s="7"/>
      <c r="I21" s="7"/>
      <c r="J21" s="14">
        <f t="shared" si="0"/>
        <v>0</v>
      </c>
      <c r="K21" s="13"/>
      <c r="L21" s="7"/>
      <c r="M21" s="7"/>
      <c r="N21" s="7"/>
      <c r="O21" s="7"/>
      <c r="P21" s="11"/>
      <c r="Q21" s="14">
        <f t="shared" si="2"/>
        <v>0</v>
      </c>
      <c r="R21" s="13"/>
      <c r="S21" s="11"/>
      <c r="T21" s="14">
        <f t="shared" si="3"/>
        <v>0</v>
      </c>
      <c r="U21" s="22">
        <f t="shared" si="4"/>
        <v>0</v>
      </c>
      <c r="V21" s="20">
        <f t="shared" si="1"/>
        <v>0</v>
      </c>
    </row>
    <row r="22" spans="1:22" x14ac:dyDescent="0.25">
      <c r="A22" s="7"/>
      <c r="B22" s="37" t="s">
        <v>3</v>
      </c>
      <c r="C22" s="37"/>
      <c r="D22" s="37"/>
      <c r="E22" s="23">
        <v>34.4</v>
      </c>
      <c r="F22" s="7"/>
      <c r="G22" s="7"/>
      <c r="H22" s="7"/>
      <c r="I22" s="7"/>
      <c r="J22" s="14">
        <f t="shared" si="0"/>
        <v>0</v>
      </c>
      <c r="K22" s="13"/>
      <c r="L22" s="7"/>
      <c r="M22" s="7"/>
      <c r="N22" s="7"/>
      <c r="O22" s="7"/>
      <c r="P22" s="11"/>
      <c r="Q22" s="14">
        <f t="shared" si="2"/>
        <v>0</v>
      </c>
      <c r="R22" s="13"/>
      <c r="S22" s="11"/>
      <c r="T22" s="14">
        <f t="shared" si="3"/>
        <v>0</v>
      </c>
      <c r="U22" s="22">
        <f t="shared" si="4"/>
        <v>0</v>
      </c>
      <c r="V22" s="20">
        <f t="shared" si="1"/>
        <v>0</v>
      </c>
    </row>
    <row r="23" spans="1:22" x14ac:dyDescent="0.25">
      <c r="A23" s="7"/>
      <c r="B23" s="37" t="s">
        <v>40</v>
      </c>
      <c r="C23" s="37"/>
      <c r="D23" s="37"/>
      <c r="E23" s="23"/>
      <c r="F23" s="7"/>
      <c r="G23" s="7"/>
      <c r="H23" s="7"/>
      <c r="I23" s="7"/>
      <c r="J23" s="14">
        <f t="shared" si="0"/>
        <v>0</v>
      </c>
      <c r="K23" s="13"/>
      <c r="L23" s="7"/>
      <c r="M23" s="7"/>
      <c r="N23" s="7"/>
      <c r="O23" s="7"/>
      <c r="P23" s="11"/>
      <c r="Q23" s="14">
        <f t="shared" si="2"/>
        <v>0</v>
      </c>
      <c r="R23" s="13"/>
      <c r="S23" s="11"/>
      <c r="T23" s="14">
        <f t="shared" si="3"/>
        <v>0</v>
      </c>
      <c r="U23" s="22">
        <f t="shared" si="4"/>
        <v>0</v>
      </c>
      <c r="V23" s="20">
        <f t="shared" si="1"/>
        <v>0</v>
      </c>
    </row>
    <row r="24" spans="1:22" x14ac:dyDescent="0.25">
      <c r="A24" s="7"/>
      <c r="B24" s="37" t="s">
        <v>38</v>
      </c>
      <c r="C24" s="37"/>
      <c r="D24" s="37"/>
      <c r="E24" s="23"/>
      <c r="F24" s="7"/>
      <c r="G24" s="7"/>
      <c r="H24" s="7"/>
      <c r="I24" s="7"/>
      <c r="J24" s="14">
        <f t="shared" si="0"/>
        <v>0</v>
      </c>
      <c r="K24" s="13"/>
      <c r="L24" s="7"/>
      <c r="M24" s="7"/>
      <c r="N24" s="7"/>
      <c r="O24" s="7"/>
      <c r="P24" s="11"/>
      <c r="Q24" s="14">
        <f t="shared" si="2"/>
        <v>0</v>
      </c>
      <c r="R24" s="13"/>
      <c r="S24" s="11"/>
      <c r="T24" s="14">
        <f t="shared" si="3"/>
        <v>0</v>
      </c>
      <c r="U24" s="22">
        <f t="shared" si="4"/>
        <v>0</v>
      </c>
      <c r="V24" s="20">
        <f t="shared" si="1"/>
        <v>0</v>
      </c>
    </row>
    <row r="25" spans="1:22" x14ac:dyDescent="0.25">
      <c r="A25" s="7"/>
      <c r="B25" s="37" t="s">
        <v>90</v>
      </c>
      <c r="C25" s="37"/>
      <c r="D25" s="37"/>
      <c r="E25" s="23">
        <v>29.5</v>
      </c>
      <c r="F25" s="7"/>
      <c r="G25" s="7"/>
      <c r="H25" s="7"/>
      <c r="I25" s="7"/>
      <c r="J25" s="14">
        <f t="shared" si="0"/>
        <v>0</v>
      </c>
      <c r="K25" s="13"/>
      <c r="L25" s="7"/>
      <c r="M25" s="7"/>
      <c r="N25" s="7"/>
      <c r="O25" s="7"/>
      <c r="P25" s="11"/>
      <c r="Q25" s="14">
        <f t="shared" si="2"/>
        <v>0</v>
      </c>
      <c r="R25" s="13"/>
      <c r="S25" s="11"/>
      <c r="T25" s="14">
        <f t="shared" ref="T25" si="7">SUM(R25:S25)</f>
        <v>0</v>
      </c>
      <c r="U25" s="22">
        <f t="shared" si="4"/>
        <v>0</v>
      </c>
      <c r="V25" s="20">
        <f t="shared" si="1"/>
        <v>0</v>
      </c>
    </row>
    <row r="26" spans="1:22" x14ac:dyDescent="0.25">
      <c r="A26" s="7"/>
      <c r="B26" s="37" t="s">
        <v>8</v>
      </c>
      <c r="C26" s="37"/>
      <c r="D26" s="37"/>
      <c r="E26" s="23"/>
      <c r="F26" s="7"/>
      <c r="G26" s="7"/>
      <c r="H26" s="7"/>
      <c r="I26" s="7"/>
      <c r="J26" s="14">
        <f t="shared" si="0"/>
        <v>0</v>
      </c>
      <c r="K26" s="13"/>
      <c r="L26" s="7"/>
      <c r="M26" s="7"/>
      <c r="N26" s="7"/>
      <c r="O26" s="7"/>
      <c r="P26" s="11"/>
      <c r="Q26" s="14">
        <f t="shared" si="2"/>
        <v>0</v>
      </c>
      <c r="R26" s="13"/>
      <c r="S26" s="11"/>
      <c r="T26" s="14">
        <f t="shared" si="3"/>
        <v>0</v>
      </c>
      <c r="U26" s="22">
        <f t="shared" si="4"/>
        <v>0</v>
      </c>
      <c r="V26" s="20">
        <f t="shared" si="1"/>
        <v>0</v>
      </c>
    </row>
    <row r="27" spans="1:22" x14ac:dyDescent="0.25">
      <c r="A27" s="7"/>
      <c r="B27" s="37" t="s">
        <v>10</v>
      </c>
      <c r="C27" s="37"/>
      <c r="D27" s="37"/>
      <c r="E27" s="23">
        <v>120</v>
      </c>
      <c r="F27" s="7"/>
      <c r="G27" s="7"/>
      <c r="H27" s="7"/>
      <c r="I27" s="7"/>
      <c r="J27" s="14">
        <f t="shared" si="0"/>
        <v>0</v>
      </c>
      <c r="K27" s="13"/>
      <c r="L27" s="7">
        <v>50</v>
      </c>
      <c r="M27" s="7"/>
      <c r="N27" s="7"/>
      <c r="O27" s="7"/>
      <c r="P27" s="11"/>
      <c r="Q27" s="14">
        <f t="shared" si="2"/>
        <v>50</v>
      </c>
      <c r="R27" s="13"/>
      <c r="S27" s="11"/>
      <c r="T27" s="14">
        <f t="shared" si="3"/>
        <v>0</v>
      </c>
      <c r="U27" s="22">
        <f t="shared" si="4"/>
        <v>0.05</v>
      </c>
      <c r="V27" s="20">
        <f t="shared" si="1"/>
        <v>6</v>
      </c>
    </row>
    <row r="28" spans="1:22" x14ac:dyDescent="0.25">
      <c r="A28" s="7"/>
      <c r="B28" s="37" t="s">
        <v>92</v>
      </c>
      <c r="C28" s="37"/>
      <c r="D28" s="37"/>
      <c r="E28" s="23">
        <v>350</v>
      </c>
      <c r="F28" s="7"/>
      <c r="G28" s="7"/>
      <c r="H28" s="7"/>
      <c r="I28" s="7"/>
      <c r="J28" s="14">
        <f t="shared" si="0"/>
        <v>0</v>
      </c>
      <c r="K28" s="13"/>
      <c r="L28" s="7"/>
      <c r="M28" s="7"/>
      <c r="N28" s="7"/>
      <c r="O28" s="7"/>
      <c r="P28" s="11"/>
      <c r="Q28" s="14"/>
      <c r="R28" s="13"/>
      <c r="S28" s="11"/>
      <c r="T28" s="14"/>
      <c r="U28" s="22">
        <f t="shared" si="4"/>
        <v>0</v>
      </c>
      <c r="V28" s="20">
        <f t="shared" si="1"/>
        <v>0</v>
      </c>
    </row>
    <row r="29" spans="1:22" x14ac:dyDescent="0.25">
      <c r="A29" s="7"/>
      <c r="B29" s="37" t="s">
        <v>9</v>
      </c>
      <c r="C29" s="37"/>
      <c r="D29" s="37"/>
      <c r="E29" s="23">
        <v>372</v>
      </c>
      <c r="F29" s="7"/>
      <c r="G29" s="7"/>
      <c r="H29" s="7"/>
      <c r="I29" s="7"/>
      <c r="J29" s="14">
        <f t="shared" si="0"/>
        <v>0</v>
      </c>
      <c r="K29" s="13"/>
      <c r="L29" s="7">
        <v>20</v>
      </c>
      <c r="M29" s="7"/>
      <c r="N29" s="7"/>
      <c r="O29" s="7"/>
      <c r="P29" s="11"/>
      <c r="Q29" s="14">
        <f t="shared" si="2"/>
        <v>20</v>
      </c>
      <c r="R29" s="13"/>
      <c r="S29" s="11"/>
      <c r="T29" s="14">
        <f t="shared" si="3"/>
        <v>0</v>
      </c>
      <c r="U29" s="22">
        <f t="shared" si="4"/>
        <v>0.02</v>
      </c>
      <c r="V29" s="20">
        <f t="shared" si="1"/>
        <v>7.44</v>
      </c>
    </row>
    <row r="30" spans="1:22" x14ac:dyDescent="0.25">
      <c r="A30" s="7"/>
      <c r="B30" s="37" t="s">
        <v>42</v>
      </c>
      <c r="C30" s="37"/>
      <c r="D30" s="37"/>
      <c r="E30" s="23">
        <v>283</v>
      </c>
      <c r="F30" s="7"/>
      <c r="G30" s="7"/>
      <c r="H30" s="7"/>
      <c r="I30" s="7"/>
      <c r="J30" s="14">
        <f t="shared" si="0"/>
        <v>0</v>
      </c>
      <c r="K30" s="13"/>
      <c r="L30" s="7"/>
      <c r="M30" s="7"/>
      <c r="N30" s="7"/>
      <c r="O30" s="7"/>
      <c r="P30" s="11"/>
      <c r="Q30" s="14">
        <f t="shared" si="2"/>
        <v>0</v>
      </c>
      <c r="R30" s="13"/>
      <c r="S30" s="11"/>
      <c r="T30" s="14">
        <f t="shared" si="3"/>
        <v>0</v>
      </c>
      <c r="U30" s="22">
        <f t="shared" si="4"/>
        <v>0</v>
      </c>
      <c r="V30" s="20">
        <f t="shared" si="1"/>
        <v>0</v>
      </c>
    </row>
    <row r="31" spans="1:22" x14ac:dyDescent="0.25">
      <c r="A31" s="7"/>
      <c r="B31" s="37" t="s">
        <v>45</v>
      </c>
      <c r="C31" s="37"/>
      <c r="D31" s="37"/>
      <c r="E31" s="23"/>
      <c r="F31" s="7"/>
      <c r="G31" s="7"/>
      <c r="H31" s="7"/>
      <c r="I31" s="7"/>
      <c r="J31" s="14">
        <f t="shared" si="0"/>
        <v>0</v>
      </c>
      <c r="K31" s="13"/>
      <c r="L31" s="7"/>
      <c r="M31" s="7">
        <v>190</v>
      </c>
      <c r="N31" s="7"/>
      <c r="O31" s="7"/>
      <c r="P31" s="11"/>
      <c r="Q31" s="14">
        <f t="shared" si="2"/>
        <v>190</v>
      </c>
      <c r="R31" s="13"/>
      <c r="S31" s="11"/>
      <c r="T31" s="14">
        <f t="shared" si="3"/>
        <v>0</v>
      </c>
      <c r="U31" s="22">
        <f t="shared" si="4"/>
        <v>0.19</v>
      </c>
      <c r="V31" s="20">
        <f t="shared" si="1"/>
        <v>0</v>
      </c>
    </row>
    <row r="32" spans="1:22" x14ac:dyDescent="0.25">
      <c r="A32" s="7"/>
      <c r="B32" s="37" t="s">
        <v>11</v>
      </c>
      <c r="C32" s="37"/>
      <c r="D32" s="37"/>
      <c r="E32" s="23">
        <v>242</v>
      </c>
      <c r="F32" s="7"/>
      <c r="G32" s="7"/>
      <c r="H32" s="7"/>
      <c r="I32" s="7"/>
      <c r="J32" s="14">
        <f t="shared" si="0"/>
        <v>0</v>
      </c>
      <c r="K32" s="13"/>
      <c r="L32" s="7"/>
      <c r="M32" s="7"/>
      <c r="N32" s="7"/>
      <c r="O32" s="7"/>
      <c r="P32" s="11"/>
      <c r="Q32" s="14">
        <f t="shared" si="2"/>
        <v>0</v>
      </c>
      <c r="R32" s="13"/>
      <c r="S32" s="11"/>
      <c r="T32" s="14">
        <f t="shared" si="3"/>
        <v>0</v>
      </c>
      <c r="U32" s="22">
        <f t="shared" si="4"/>
        <v>0</v>
      </c>
      <c r="V32" s="20">
        <f t="shared" si="1"/>
        <v>0</v>
      </c>
    </row>
    <row r="33" spans="1:22" x14ac:dyDescent="0.25">
      <c r="A33" s="7"/>
      <c r="B33" s="37" t="s">
        <v>39</v>
      </c>
      <c r="C33" s="37"/>
      <c r="D33" s="37"/>
      <c r="E33" s="23">
        <v>175.88</v>
      </c>
      <c r="F33" s="7"/>
      <c r="G33" s="7"/>
      <c r="H33" s="7"/>
      <c r="I33" s="7"/>
      <c r="J33" s="14">
        <f t="shared" si="0"/>
        <v>0</v>
      </c>
      <c r="K33" s="13"/>
      <c r="L33" s="7"/>
      <c r="M33" s="7"/>
      <c r="N33" s="7"/>
      <c r="O33" s="7"/>
      <c r="P33" s="11"/>
      <c r="Q33" s="14">
        <f t="shared" si="2"/>
        <v>0</v>
      </c>
      <c r="R33" s="13"/>
      <c r="S33" s="11"/>
      <c r="T33" s="14">
        <f t="shared" si="3"/>
        <v>0</v>
      </c>
      <c r="U33" s="22">
        <f t="shared" si="4"/>
        <v>0</v>
      </c>
      <c r="V33" s="20">
        <f t="shared" si="1"/>
        <v>0</v>
      </c>
    </row>
    <row r="34" spans="1:22" x14ac:dyDescent="0.25">
      <c r="A34" s="7"/>
      <c r="B34" s="37" t="s">
        <v>86</v>
      </c>
      <c r="C34" s="37"/>
      <c r="D34" s="37"/>
      <c r="E34" s="23">
        <v>386</v>
      </c>
      <c r="F34" s="7"/>
      <c r="G34" s="7"/>
      <c r="H34" s="7"/>
      <c r="I34" s="7"/>
      <c r="J34" s="14">
        <f t="shared" si="0"/>
        <v>0</v>
      </c>
      <c r="K34" s="13"/>
      <c r="L34" s="7"/>
      <c r="M34" s="7"/>
      <c r="N34" s="7"/>
      <c r="O34" s="7"/>
      <c r="P34" s="11"/>
      <c r="Q34" s="14">
        <f t="shared" ref="Q34" si="8">SUM(K34:P34)</f>
        <v>0</v>
      </c>
      <c r="R34" s="13"/>
      <c r="S34" s="11"/>
      <c r="T34" s="14">
        <f t="shared" ref="T34" si="9">SUM(R34:S34)</f>
        <v>0</v>
      </c>
      <c r="U34" s="22">
        <f t="shared" si="4"/>
        <v>0</v>
      </c>
      <c r="V34" s="20">
        <f t="shared" si="1"/>
        <v>0</v>
      </c>
    </row>
    <row r="35" spans="1:22" x14ac:dyDescent="0.25">
      <c r="A35" s="7"/>
      <c r="B35" s="37" t="s">
        <v>12</v>
      </c>
      <c r="C35" s="37"/>
      <c r="D35" s="37"/>
      <c r="E35" s="23">
        <v>176.8</v>
      </c>
      <c r="F35" s="7"/>
      <c r="G35" s="7"/>
      <c r="H35" s="7"/>
      <c r="I35" s="7"/>
      <c r="J35" s="14">
        <f t="shared" si="0"/>
        <v>0</v>
      </c>
      <c r="K35" s="13"/>
      <c r="L35" s="7"/>
      <c r="M35" s="7"/>
      <c r="N35" s="7"/>
      <c r="O35" s="7"/>
      <c r="P35" s="11"/>
      <c r="Q35" s="14">
        <f t="shared" si="2"/>
        <v>0</v>
      </c>
      <c r="R35" s="13"/>
      <c r="S35" s="11"/>
      <c r="T35" s="14">
        <f t="shared" si="3"/>
        <v>0</v>
      </c>
      <c r="U35" s="22">
        <f t="shared" si="4"/>
        <v>0</v>
      </c>
      <c r="V35" s="20">
        <f t="shared" si="1"/>
        <v>0</v>
      </c>
    </row>
    <row r="36" spans="1:22" x14ac:dyDescent="0.25">
      <c r="A36" s="7"/>
      <c r="B36" s="37" t="s">
        <v>13</v>
      </c>
      <c r="C36" s="37"/>
      <c r="D36" s="37"/>
      <c r="E36" s="23"/>
      <c r="F36" s="7"/>
      <c r="G36" s="7"/>
      <c r="H36" s="7"/>
      <c r="I36" s="7"/>
      <c r="J36" s="14">
        <f t="shared" si="0"/>
        <v>0</v>
      </c>
      <c r="K36" s="13"/>
      <c r="L36" s="7"/>
      <c r="M36" s="7"/>
      <c r="N36" s="7"/>
      <c r="O36" s="7"/>
      <c r="P36" s="11"/>
      <c r="Q36" s="14">
        <f t="shared" si="2"/>
        <v>0</v>
      </c>
      <c r="R36" s="13"/>
      <c r="S36" s="11"/>
      <c r="T36" s="14">
        <f t="shared" si="3"/>
        <v>0</v>
      </c>
      <c r="U36" s="22">
        <f t="shared" si="4"/>
        <v>0</v>
      </c>
      <c r="V36" s="20">
        <f t="shared" si="1"/>
        <v>0</v>
      </c>
    </row>
    <row r="37" spans="1:22" x14ac:dyDescent="0.25">
      <c r="A37" s="7"/>
      <c r="B37" s="37" t="s">
        <v>21</v>
      </c>
      <c r="C37" s="37"/>
      <c r="D37" s="37"/>
      <c r="E37" s="23"/>
      <c r="F37" s="7"/>
      <c r="G37" s="7"/>
      <c r="H37" s="7"/>
      <c r="I37" s="7"/>
      <c r="J37" s="14">
        <f t="shared" si="0"/>
        <v>0</v>
      </c>
      <c r="K37" s="13"/>
      <c r="L37" s="7"/>
      <c r="M37" s="7"/>
      <c r="N37" s="7"/>
      <c r="O37" s="7"/>
      <c r="P37" s="11"/>
      <c r="Q37" s="14">
        <f t="shared" si="2"/>
        <v>0</v>
      </c>
      <c r="R37" s="13"/>
      <c r="S37" s="11"/>
      <c r="T37" s="14">
        <f t="shared" si="3"/>
        <v>0</v>
      </c>
      <c r="U37" s="22">
        <f t="shared" si="4"/>
        <v>0</v>
      </c>
      <c r="V37" s="20">
        <f t="shared" si="1"/>
        <v>0</v>
      </c>
    </row>
    <row r="38" spans="1:22" x14ac:dyDescent="0.25">
      <c r="A38" s="7"/>
      <c r="B38" s="37" t="s">
        <v>14</v>
      </c>
      <c r="C38" s="37"/>
      <c r="D38" s="37"/>
      <c r="E38" s="23"/>
      <c r="F38" s="7"/>
      <c r="G38" s="7"/>
      <c r="H38" s="7"/>
      <c r="I38" s="7"/>
      <c r="J38" s="14">
        <f t="shared" si="0"/>
        <v>0</v>
      </c>
      <c r="K38" s="13"/>
      <c r="L38" s="7"/>
      <c r="M38" s="7"/>
      <c r="N38" s="7"/>
      <c r="O38" s="7"/>
      <c r="P38" s="11"/>
      <c r="Q38" s="14">
        <f t="shared" si="2"/>
        <v>0</v>
      </c>
      <c r="R38" s="13"/>
      <c r="S38" s="11"/>
      <c r="T38" s="14">
        <f t="shared" si="3"/>
        <v>0</v>
      </c>
      <c r="U38" s="22">
        <f t="shared" si="4"/>
        <v>0</v>
      </c>
      <c r="V38" s="20">
        <f t="shared" si="1"/>
        <v>0</v>
      </c>
    </row>
    <row r="39" spans="1:22" x14ac:dyDescent="0.25">
      <c r="A39" s="7"/>
      <c r="B39" s="37" t="s">
        <v>41</v>
      </c>
      <c r="C39" s="37"/>
      <c r="D39" s="37"/>
      <c r="E39" s="23">
        <v>272</v>
      </c>
      <c r="F39" s="7"/>
      <c r="G39" s="7"/>
      <c r="H39" s="7"/>
      <c r="I39" s="7"/>
      <c r="J39" s="14">
        <f t="shared" si="0"/>
        <v>0</v>
      </c>
      <c r="K39" s="13"/>
      <c r="L39" s="7"/>
      <c r="M39" s="7"/>
      <c r="N39" s="7"/>
      <c r="O39" s="7"/>
      <c r="P39" s="11"/>
      <c r="Q39" s="14">
        <f t="shared" si="2"/>
        <v>0</v>
      </c>
      <c r="R39" s="13"/>
      <c r="S39" s="11"/>
      <c r="T39" s="14">
        <f t="shared" si="3"/>
        <v>0</v>
      </c>
      <c r="U39" s="22">
        <f t="shared" si="4"/>
        <v>0</v>
      </c>
      <c r="V39" s="20">
        <f t="shared" si="1"/>
        <v>0</v>
      </c>
    </row>
    <row r="40" spans="1:22" x14ac:dyDescent="0.25">
      <c r="A40" s="7"/>
      <c r="B40" s="37" t="s">
        <v>15</v>
      </c>
      <c r="C40" s="37"/>
      <c r="D40" s="37"/>
      <c r="E40" s="23">
        <v>113.79</v>
      </c>
      <c r="F40" s="7"/>
      <c r="G40" s="7"/>
      <c r="H40" s="7"/>
      <c r="I40" s="7"/>
      <c r="J40" s="14">
        <f t="shared" si="0"/>
        <v>0</v>
      </c>
      <c r="K40" s="13">
        <v>5</v>
      </c>
      <c r="L40" s="7">
        <v>3</v>
      </c>
      <c r="M40" s="7"/>
      <c r="N40" s="7"/>
      <c r="O40" s="7"/>
      <c r="P40" s="11"/>
      <c r="Q40" s="14">
        <f t="shared" si="2"/>
        <v>8</v>
      </c>
      <c r="R40" s="13"/>
      <c r="S40" s="11"/>
      <c r="T40" s="14">
        <f t="shared" si="3"/>
        <v>0</v>
      </c>
      <c r="U40" s="22">
        <f t="shared" si="4"/>
        <v>8.0000000000000002E-3</v>
      </c>
      <c r="V40" s="20">
        <f t="shared" si="1"/>
        <v>0.91032000000000002</v>
      </c>
    </row>
    <row r="41" spans="1:22" x14ac:dyDescent="0.25">
      <c r="A41" s="7"/>
      <c r="B41" s="37" t="s">
        <v>16</v>
      </c>
      <c r="C41" s="37"/>
      <c r="D41" s="37"/>
      <c r="E41" s="23">
        <v>467</v>
      </c>
      <c r="F41" s="7">
        <f>3.45+8</f>
        <v>11.45</v>
      </c>
      <c r="G41" s="7"/>
      <c r="H41" s="7">
        <v>6.25</v>
      </c>
      <c r="I41" s="7"/>
      <c r="J41" s="14">
        <f t="shared" si="0"/>
        <v>17.7</v>
      </c>
      <c r="K41" s="13"/>
      <c r="L41" s="7"/>
      <c r="M41" s="7">
        <v>4</v>
      </c>
      <c r="N41" s="7"/>
      <c r="O41" s="7"/>
      <c r="P41" s="11"/>
      <c r="Q41" s="14">
        <f t="shared" si="2"/>
        <v>4</v>
      </c>
      <c r="R41" s="13"/>
      <c r="S41" s="11"/>
      <c r="T41" s="14">
        <f t="shared" si="3"/>
        <v>0</v>
      </c>
      <c r="U41" s="22">
        <f t="shared" si="4"/>
        <v>2.1700000000000001E-2</v>
      </c>
      <c r="V41" s="20">
        <f t="shared" si="1"/>
        <v>10.133900000000001</v>
      </c>
    </row>
    <row r="42" spans="1:22" x14ac:dyDescent="0.25">
      <c r="A42" s="7"/>
      <c r="B42" s="37" t="s">
        <v>17</v>
      </c>
      <c r="C42" s="37"/>
      <c r="D42" s="37"/>
      <c r="E42" s="23">
        <v>54.1</v>
      </c>
      <c r="F42" s="7">
        <v>25</v>
      </c>
      <c r="G42" s="7"/>
      <c r="H42" s="7"/>
      <c r="I42" s="7"/>
      <c r="J42" s="14">
        <f t="shared" si="0"/>
        <v>25</v>
      </c>
      <c r="K42" s="13"/>
      <c r="L42" s="7"/>
      <c r="M42" s="7"/>
      <c r="N42" s="7"/>
      <c r="O42" s="7"/>
      <c r="P42" s="11"/>
      <c r="Q42" s="14">
        <f t="shared" si="2"/>
        <v>0</v>
      </c>
      <c r="R42" s="13"/>
      <c r="S42" s="11"/>
      <c r="T42" s="14">
        <f t="shared" si="3"/>
        <v>0</v>
      </c>
      <c r="U42" s="22">
        <f t="shared" si="4"/>
        <v>2.5000000000000001E-2</v>
      </c>
      <c r="V42" s="20">
        <f t="shared" si="1"/>
        <v>1.3525</v>
      </c>
    </row>
    <row r="43" spans="1:22" x14ac:dyDescent="0.25">
      <c r="A43" s="7"/>
      <c r="B43" s="37" t="s">
        <v>18</v>
      </c>
      <c r="C43" s="37"/>
      <c r="D43" s="37"/>
      <c r="E43" s="23">
        <v>112.2</v>
      </c>
      <c r="F43" s="7"/>
      <c r="G43" s="7"/>
      <c r="H43" s="7"/>
      <c r="I43" s="7"/>
      <c r="J43" s="14">
        <f t="shared" si="0"/>
        <v>0</v>
      </c>
      <c r="K43" s="13"/>
      <c r="L43" s="7"/>
      <c r="M43" s="7"/>
      <c r="N43" s="7"/>
      <c r="O43" s="7"/>
      <c r="P43" s="11"/>
      <c r="Q43" s="14">
        <f t="shared" si="2"/>
        <v>0</v>
      </c>
      <c r="R43" s="13"/>
      <c r="S43" s="11"/>
      <c r="T43" s="14">
        <f t="shared" si="3"/>
        <v>0</v>
      </c>
      <c r="U43" s="22">
        <f t="shared" si="4"/>
        <v>0</v>
      </c>
      <c r="V43" s="20">
        <f t="shared" si="1"/>
        <v>0</v>
      </c>
    </row>
    <row r="44" spans="1:22" x14ac:dyDescent="0.25">
      <c r="A44" s="7"/>
      <c r="B44" s="37" t="s">
        <v>19</v>
      </c>
      <c r="C44" s="37"/>
      <c r="D44" s="37"/>
      <c r="E44" s="23">
        <v>240</v>
      </c>
      <c r="F44" s="7"/>
      <c r="G44" s="7"/>
      <c r="H44" s="7"/>
      <c r="I44" s="7"/>
      <c r="J44" s="14">
        <f t="shared" si="0"/>
        <v>0</v>
      </c>
      <c r="K44" s="13"/>
      <c r="L44" s="7"/>
      <c r="M44" s="7"/>
      <c r="N44" s="7"/>
      <c r="O44" s="7"/>
      <c r="P44" s="11"/>
      <c r="Q44" s="14">
        <f t="shared" si="2"/>
        <v>0</v>
      </c>
      <c r="R44" s="13"/>
      <c r="S44" s="11"/>
      <c r="T44" s="14">
        <f t="shared" si="3"/>
        <v>0</v>
      </c>
      <c r="U44" s="22">
        <f t="shared" si="4"/>
        <v>0</v>
      </c>
      <c r="V44" s="20">
        <f t="shared" si="1"/>
        <v>0</v>
      </c>
    </row>
    <row r="45" spans="1:22" x14ac:dyDescent="0.25">
      <c r="A45" s="7"/>
      <c r="B45" s="37" t="s">
        <v>64</v>
      </c>
      <c r="C45" s="37"/>
      <c r="D45" s="37"/>
      <c r="E45" s="23"/>
      <c r="F45" s="7"/>
      <c r="G45" s="7"/>
      <c r="H45" s="7"/>
      <c r="I45" s="7"/>
      <c r="J45" s="14">
        <f t="shared" si="0"/>
        <v>0</v>
      </c>
      <c r="K45" s="13"/>
      <c r="L45" s="7"/>
      <c r="M45" s="7"/>
      <c r="N45" s="7"/>
      <c r="O45" s="7"/>
      <c r="P45" s="11"/>
      <c r="Q45" s="14">
        <f t="shared" ref="Q45:Q46" si="10">SUM(K45:P45)</f>
        <v>0</v>
      </c>
      <c r="R45" s="13"/>
      <c r="S45" s="11"/>
      <c r="T45" s="14">
        <f t="shared" ref="T45" si="11">SUM(R45:S45)</f>
        <v>0</v>
      </c>
      <c r="U45" s="22">
        <f t="shared" si="4"/>
        <v>0</v>
      </c>
      <c r="V45" s="20">
        <f t="shared" si="1"/>
        <v>0</v>
      </c>
    </row>
    <row r="46" spans="1:22" x14ac:dyDescent="0.25">
      <c r="A46" s="7"/>
      <c r="B46" s="37" t="s">
        <v>91</v>
      </c>
      <c r="C46" s="37"/>
      <c r="D46" s="37"/>
      <c r="E46" s="23"/>
      <c r="F46" s="7"/>
      <c r="G46" s="7"/>
      <c r="H46" s="7"/>
      <c r="I46" s="7"/>
      <c r="J46" s="14">
        <f t="shared" ref="J46:J77" si="12">SUM(F46:I46)</f>
        <v>0</v>
      </c>
      <c r="K46" s="13"/>
      <c r="L46" s="7"/>
      <c r="M46" s="7"/>
      <c r="N46" s="7"/>
      <c r="O46" s="7"/>
      <c r="P46" s="11"/>
      <c r="Q46" s="14">
        <f t="shared" si="10"/>
        <v>0</v>
      </c>
      <c r="R46" s="13"/>
      <c r="S46" s="11"/>
      <c r="T46" s="14">
        <f t="shared" ref="T46" si="13">SUM(R46:S46)</f>
        <v>0</v>
      </c>
      <c r="U46" s="22">
        <f t="shared" si="4"/>
        <v>0</v>
      </c>
      <c r="V46" s="20">
        <f t="shared" ref="V46:V77" si="14">E46*U46</f>
        <v>0</v>
      </c>
    </row>
    <row r="47" spans="1:22" x14ac:dyDescent="0.25">
      <c r="A47" s="7"/>
      <c r="B47" s="37" t="s">
        <v>20</v>
      </c>
      <c r="C47" s="37"/>
      <c r="D47" s="37"/>
      <c r="E47" s="23">
        <v>277</v>
      </c>
      <c r="F47" s="7"/>
      <c r="G47" s="7"/>
      <c r="H47" s="7"/>
      <c r="I47" s="7"/>
      <c r="J47" s="14">
        <f t="shared" si="12"/>
        <v>0</v>
      </c>
      <c r="K47" s="13"/>
      <c r="L47" s="7"/>
      <c r="M47" s="7"/>
      <c r="N47" s="7"/>
      <c r="O47" s="7"/>
      <c r="P47" s="11"/>
      <c r="Q47" s="14">
        <f t="shared" si="2"/>
        <v>0</v>
      </c>
      <c r="R47" s="13"/>
      <c r="S47" s="11"/>
      <c r="T47" s="14">
        <f t="shared" si="3"/>
        <v>0</v>
      </c>
      <c r="U47" s="22">
        <f t="shared" si="4"/>
        <v>0</v>
      </c>
      <c r="V47" s="20">
        <f t="shared" si="14"/>
        <v>0</v>
      </c>
    </row>
    <row r="48" spans="1:22" x14ac:dyDescent="0.25">
      <c r="A48" s="7"/>
      <c r="B48" s="37" t="s">
        <v>33</v>
      </c>
      <c r="C48" s="37"/>
      <c r="D48" s="37"/>
      <c r="E48" s="23">
        <v>500</v>
      </c>
      <c r="F48" s="7"/>
      <c r="G48" s="7"/>
      <c r="H48" s="7"/>
      <c r="I48" s="7"/>
      <c r="J48" s="14">
        <f t="shared" si="12"/>
        <v>0</v>
      </c>
      <c r="K48" s="13"/>
      <c r="L48" s="7"/>
      <c r="M48" s="7"/>
      <c r="N48" s="7"/>
      <c r="O48" s="7"/>
      <c r="P48" s="11"/>
      <c r="Q48" s="14">
        <f t="shared" si="2"/>
        <v>0</v>
      </c>
      <c r="R48" s="13"/>
      <c r="S48" s="11"/>
      <c r="T48" s="14">
        <f t="shared" si="3"/>
        <v>0</v>
      </c>
      <c r="U48" s="22">
        <f t="shared" si="4"/>
        <v>0</v>
      </c>
      <c r="V48" s="20">
        <f t="shared" si="14"/>
        <v>0</v>
      </c>
    </row>
    <row r="49" spans="1:22" x14ac:dyDescent="0.25">
      <c r="A49" s="7"/>
      <c r="B49" s="37" t="s">
        <v>22</v>
      </c>
      <c r="C49" s="37"/>
      <c r="D49" s="37"/>
      <c r="E49" s="23">
        <v>41</v>
      </c>
      <c r="F49" s="7"/>
      <c r="G49" s="7"/>
      <c r="H49" s="7"/>
      <c r="I49" s="7"/>
      <c r="J49" s="14">
        <f t="shared" si="12"/>
        <v>0</v>
      </c>
      <c r="K49" s="13"/>
      <c r="L49" s="7"/>
      <c r="M49" s="7"/>
      <c r="N49" s="7"/>
      <c r="O49" s="7"/>
      <c r="P49" s="11"/>
      <c r="Q49" s="14">
        <f t="shared" si="2"/>
        <v>0</v>
      </c>
      <c r="R49" s="13"/>
      <c r="S49" s="11"/>
      <c r="T49" s="14">
        <f t="shared" si="3"/>
        <v>0</v>
      </c>
      <c r="U49" s="22">
        <f t="shared" si="4"/>
        <v>0</v>
      </c>
      <c r="V49" s="20">
        <f t="shared" si="14"/>
        <v>0</v>
      </c>
    </row>
    <row r="50" spans="1:22" x14ac:dyDescent="0.25">
      <c r="A50" s="7"/>
      <c r="B50" s="37" t="s">
        <v>43</v>
      </c>
      <c r="C50" s="37"/>
      <c r="D50" s="37"/>
      <c r="E50" s="23">
        <v>151</v>
      </c>
      <c r="F50" s="7"/>
      <c r="G50" s="7"/>
      <c r="H50" s="7"/>
      <c r="I50" s="7"/>
      <c r="J50" s="14">
        <f t="shared" si="12"/>
        <v>0</v>
      </c>
      <c r="K50" s="13"/>
      <c r="L50" s="7"/>
      <c r="M50" s="7"/>
      <c r="N50" s="7"/>
      <c r="O50" s="7"/>
      <c r="P50" s="11"/>
      <c r="Q50" s="14">
        <f t="shared" si="2"/>
        <v>0</v>
      </c>
      <c r="R50" s="13"/>
      <c r="S50" s="11"/>
      <c r="T50" s="14">
        <f t="shared" si="3"/>
        <v>0</v>
      </c>
      <c r="U50" s="22">
        <f t="shared" si="4"/>
        <v>0</v>
      </c>
      <c r="V50" s="20">
        <f t="shared" si="14"/>
        <v>0</v>
      </c>
    </row>
    <row r="51" spans="1:22" x14ac:dyDescent="0.25">
      <c r="A51" s="7"/>
      <c r="B51" s="37" t="s">
        <v>70</v>
      </c>
      <c r="C51" s="37"/>
      <c r="D51" s="37"/>
      <c r="E51" s="23"/>
      <c r="F51" s="7"/>
      <c r="G51" s="7"/>
      <c r="H51" s="7"/>
      <c r="I51" s="7"/>
      <c r="J51" s="14">
        <f t="shared" si="12"/>
        <v>0</v>
      </c>
      <c r="K51" s="13"/>
      <c r="L51" s="7"/>
      <c r="M51" s="7"/>
      <c r="N51" s="7">
        <v>9</v>
      </c>
      <c r="O51" s="7"/>
      <c r="P51" s="11"/>
      <c r="Q51" s="14">
        <f t="shared" ref="Q51:Q52" si="15">SUM(K51:P51)</f>
        <v>9</v>
      </c>
      <c r="R51" s="13"/>
      <c r="S51" s="11"/>
      <c r="T51" s="14">
        <f t="shared" ref="T51:T52" si="16">SUM(R51:S51)</f>
        <v>0</v>
      </c>
      <c r="U51" s="22">
        <f t="shared" si="4"/>
        <v>8.9999999999999993E-3</v>
      </c>
      <c r="V51" s="20">
        <f t="shared" si="14"/>
        <v>0</v>
      </c>
    </row>
    <row r="52" spans="1:22" x14ac:dyDescent="0.25">
      <c r="A52" s="7"/>
      <c r="B52" s="37" t="s">
        <v>71</v>
      </c>
      <c r="C52" s="37"/>
      <c r="D52" s="37"/>
      <c r="E52" s="23"/>
      <c r="F52" s="7"/>
      <c r="G52" s="7"/>
      <c r="H52" s="7"/>
      <c r="I52" s="7"/>
      <c r="J52" s="14">
        <f t="shared" si="12"/>
        <v>0</v>
      </c>
      <c r="K52" s="13"/>
      <c r="L52" s="7"/>
      <c r="M52" s="7"/>
      <c r="N52" s="7"/>
      <c r="O52" s="7"/>
      <c r="P52" s="11"/>
      <c r="Q52" s="14">
        <f t="shared" si="15"/>
        <v>0</v>
      </c>
      <c r="R52" s="13"/>
      <c r="S52" s="11"/>
      <c r="T52" s="14">
        <f t="shared" si="16"/>
        <v>0</v>
      </c>
      <c r="U52" s="22">
        <f t="shared" si="4"/>
        <v>0</v>
      </c>
      <c r="V52" s="20">
        <f t="shared" si="14"/>
        <v>0</v>
      </c>
    </row>
    <row r="53" spans="1:22" x14ac:dyDescent="0.25">
      <c r="A53" s="7"/>
      <c r="B53" s="37" t="s">
        <v>23</v>
      </c>
      <c r="C53" s="37"/>
      <c r="D53" s="37"/>
      <c r="E53" s="23">
        <v>180</v>
      </c>
      <c r="F53" s="7"/>
      <c r="G53" s="7"/>
      <c r="H53" s="7"/>
      <c r="I53" s="7">
        <v>100</v>
      </c>
      <c r="J53" s="14">
        <f t="shared" si="12"/>
        <v>100</v>
      </c>
      <c r="K53" s="13"/>
      <c r="L53" s="7"/>
      <c r="M53" s="7"/>
      <c r="N53" s="7"/>
      <c r="O53" s="7"/>
      <c r="P53" s="11"/>
      <c r="Q53" s="14">
        <f t="shared" si="2"/>
        <v>0</v>
      </c>
      <c r="R53" s="13"/>
      <c r="S53" s="11"/>
      <c r="T53" s="14">
        <f t="shared" si="3"/>
        <v>0</v>
      </c>
      <c r="U53" s="22">
        <f t="shared" si="4"/>
        <v>0.1</v>
      </c>
      <c r="V53" s="20">
        <f t="shared" si="14"/>
        <v>18</v>
      </c>
    </row>
    <row r="54" spans="1:22" x14ac:dyDescent="0.25">
      <c r="A54" s="7"/>
      <c r="B54" s="37" t="s">
        <v>88</v>
      </c>
      <c r="C54" s="37"/>
      <c r="D54" s="37"/>
      <c r="E54" s="23">
        <v>170</v>
      </c>
      <c r="F54" s="7"/>
      <c r="G54" s="7"/>
      <c r="H54" s="7"/>
      <c r="I54" s="7"/>
      <c r="J54" s="14">
        <f t="shared" si="12"/>
        <v>0</v>
      </c>
      <c r="K54" s="13"/>
      <c r="L54" s="7"/>
      <c r="M54" s="7"/>
      <c r="N54" s="7"/>
      <c r="O54" s="7"/>
      <c r="P54" s="11"/>
      <c r="Q54" s="14">
        <f t="shared" si="2"/>
        <v>0</v>
      </c>
      <c r="R54" s="13"/>
      <c r="S54" s="11"/>
      <c r="T54" s="14">
        <f t="shared" ref="T54:T55" si="17">SUM(R54:S54)</f>
        <v>0</v>
      </c>
      <c r="U54" s="22">
        <f t="shared" si="4"/>
        <v>0</v>
      </c>
      <c r="V54" s="20">
        <f t="shared" si="14"/>
        <v>0</v>
      </c>
    </row>
    <row r="55" spans="1:22" x14ac:dyDescent="0.25">
      <c r="A55" s="7"/>
      <c r="B55" s="37" t="s">
        <v>29</v>
      </c>
      <c r="C55" s="37"/>
      <c r="D55" s="37"/>
      <c r="E55" s="23">
        <v>80</v>
      </c>
      <c r="F55" s="7"/>
      <c r="G55" s="7"/>
      <c r="H55" s="7"/>
      <c r="I55" s="7"/>
      <c r="J55" s="14">
        <f t="shared" si="12"/>
        <v>0</v>
      </c>
      <c r="K55" s="13"/>
      <c r="L55" s="7"/>
      <c r="M55" s="7"/>
      <c r="N55" s="7"/>
      <c r="O55" s="7"/>
      <c r="P55" s="11"/>
      <c r="Q55" s="14">
        <f t="shared" si="2"/>
        <v>0</v>
      </c>
      <c r="R55" s="13"/>
      <c r="S55" s="11"/>
      <c r="T55" s="14">
        <f t="shared" si="17"/>
        <v>0</v>
      </c>
      <c r="U55" s="22">
        <f t="shared" si="4"/>
        <v>0</v>
      </c>
      <c r="V55" s="20">
        <f t="shared" si="14"/>
        <v>0</v>
      </c>
    </row>
    <row r="56" spans="1:22" x14ac:dyDescent="0.25">
      <c r="A56" s="7"/>
      <c r="B56" s="37" t="s">
        <v>47</v>
      </c>
      <c r="C56" s="37"/>
      <c r="D56" s="37"/>
      <c r="E56" s="23">
        <v>200</v>
      </c>
      <c r="F56" s="7"/>
      <c r="G56" s="7"/>
      <c r="H56" s="7"/>
      <c r="I56" s="7"/>
      <c r="J56" s="14">
        <f t="shared" si="12"/>
        <v>0</v>
      </c>
      <c r="K56" s="13"/>
      <c r="L56" s="7"/>
      <c r="M56" s="7"/>
      <c r="N56" s="7"/>
      <c r="O56" s="7"/>
      <c r="P56" s="11"/>
      <c r="Q56" s="14">
        <f t="shared" si="2"/>
        <v>0</v>
      </c>
      <c r="R56" s="13"/>
      <c r="S56" s="11"/>
      <c r="T56" s="14">
        <f t="shared" si="3"/>
        <v>0</v>
      </c>
      <c r="U56" s="22">
        <f t="shared" si="4"/>
        <v>0</v>
      </c>
      <c r="V56" s="20">
        <f t="shared" si="14"/>
        <v>0</v>
      </c>
    </row>
    <row r="57" spans="1:22" x14ac:dyDescent="0.25">
      <c r="A57" s="7"/>
      <c r="B57" s="37" t="s">
        <v>46</v>
      </c>
      <c r="C57" s="37"/>
      <c r="D57" s="37"/>
      <c r="E57" s="23">
        <v>200</v>
      </c>
      <c r="F57" s="7"/>
      <c r="G57" s="7"/>
      <c r="H57" s="7"/>
      <c r="I57" s="7"/>
      <c r="J57" s="14">
        <f t="shared" si="12"/>
        <v>0</v>
      </c>
      <c r="K57" s="13"/>
      <c r="L57" s="7"/>
      <c r="M57" s="7"/>
      <c r="N57" s="7"/>
      <c r="O57" s="7"/>
      <c r="P57" s="11"/>
      <c r="Q57" s="14">
        <f t="shared" si="2"/>
        <v>0</v>
      </c>
      <c r="R57" s="13"/>
      <c r="S57" s="11"/>
      <c r="T57" s="14">
        <f t="shared" si="3"/>
        <v>0</v>
      </c>
      <c r="U57" s="22">
        <f t="shared" si="4"/>
        <v>0</v>
      </c>
      <c r="V57" s="20">
        <f t="shared" si="14"/>
        <v>0</v>
      </c>
    </row>
    <row r="58" spans="1:22" x14ac:dyDescent="0.25">
      <c r="A58" s="7"/>
      <c r="B58" s="37" t="s">
        <v>87</v>
      </c>
      <c r="C58" s="37"/>
      <c r="D58" s="37"/>
      <c r="E58" s="23"/>
      <c r="F58" s="7"/>
      <c r="G58" s="7"/>
      <c r="H58" s="7"/>
      <c r="I58" s="7"/>
      <c r="J58" s="14">
        <f t="shared" si="12"/>
        <v>0</v>
      </c>
      <c r="K58" s="13"/>
      <c r="L58" s="7"/>
      <c r="M58" s="7"/>
      <c r="N58" s="7">
        <v>21</v>
      </c>
      <c r="O58" s="7"/>
      <c r="P58" s="11"/>
      <c r="Q58" s="14">
        <f t="shared" ref="Q58" si="18">SUM(K58:P58)</f>
        <v>21</v>
      </c>
      <c r="R58" s="13"/>
      <c r="S58" s="11"/>
      <c r="T58" s="14">
        <f t="shared" ref="T58" si="19">SUM(R58:S58)</f>
        <v>0</v>
      </c>
      <c r="U58" s="22">
        <f t="shared" si="4"/>
        <v>2.1000000000000001E-2</v>
      </c>
      <c r="V58" s="20">
        <f t="shared" si="14"/>
        <v>0</v>
      </c>
    </row>
    <row r="59" spans="1:22" x14ac:dyDescent="0.25">
      <c r="A59" s="7"/>
      <c r="B59" s="37" t="s">
        <v>24</v>
      </c>
      <c r="C59" s="37"/>
      <c r="D59" s="37"/>
      <c r="E59" s="23">
        <v>40</v>
      </c>
      <c r="F59" s="7"/>
      <c r="G59" s="7"/>
      <c r="H59" s="7"/>
      <c r="I59" s="7"/>
      <c r="J59" s="14">
        <f t="shared" si="12"/>
        <v>0</v>
      </c>
      <c r="K59" s="13">
        <v>115.5</v>
      </c>
      <c r="L59" s="7">
        <v>53.4</v>
      </c>
      <c r="M59" s="7"/>
      <c r="N59" s="7"/>
      <c r="O59" s="7"/>
      <c r="P59" s="11"/>
      <c r="Q59" s="14">
        <f t="shared" si="2"/>
        <v>168.9</v>
      </c>
      <c r="R59" s="13"/>
      <c r="S59" s="11"/>
      <c r="T59" s="14">
        <f t="shared" si="3"/>
        <v>0</v>
      </c>
      <c r="U59" s="22">
        <f t="shared" si="4"/>
        <v>0.16889999999999999</v>
      </c>
      <c r="V59" s="20">
        <f t="shared" si="14"/>
        <v>6.7560000000000002</v>
      </c>
    </row>
    <row r="60" spans="1:22" x14ac:dyDescent="0.25">
      <c r="A60" s="7"/>
      <c r="B60" s="37" t="s">
        <v>25</v>
      </c>
      <c r="C60" s="37"/>
      <c r="D60" s="37"/>
      <c r="E60" s="23">
        <v>32</v>
      </c>
      <c r="F60" s="7"/>
      <c r="G60" s="7"/>
      <c r="H60" s="7"/>
      <c r="I60" s="7"/>
      <c r="J60" s="14">
        <f t="shared" si="12"/>
        <v>0</v>
      </c>
      <c r="K60" s="13"/>
      <c r="L60" s="7"/>
      <c r="M60" s="7"/>
      <c r="N60" s="7"/>
      <c r="O60" s="7"/>
      <c r="P60" s="11"/>
      <c r="Q60" s="14">
        <f t="shared" si="2"/>
        <v>0</v>
      </c>
      <c r="R60" s="13"/>
      <c r="S60" s="11"/>
      <c r="T60" s="14">
        <f t="shared" si="3"/>
        <v>0</v>
      </c>
      <c r="U60" s="22">
        <f t="shared" si="4"/>
        <v>0</v>
      </c>
      <c r="V60" s="20">
        <f t="shared" si="14"/>
        <v>0</v>
      </c>
    </row>
    <row r="61" spans="1:22" x14ac:dyDescent="0.25">
      <c r="A61" s="7"/>
      <c r="B61" s="37" t="s">
        <v>26</v>
      </c>
      <c r="C61" s="37"/>
      <c r="D61" s="37"/>
      <c r="E61" s="23">
        <v>40</v>
      </c>
      <c r="F61" s="7"/>
      <c r="G61" s="7"/>
      <c r="H61" s="7"/>
      <c r="I61" s="7"/>
      <c r="J61" s="14">
        <f t="shared" si="12"/>
        <v>0</v>
      </c>
      <c r="K61" s="13"/>
      <c r="L61" s="7"/>
      <c r="M61" s="7"/>
      <c r="N61" s="7"/>
      <c r="O61" s="7"/>
      <c r="P61" s="11"/>
      <c r="Q61" s="14">
        <f t="shared" si="2"/>
        <v>0</v>
      </c>
      <c r="R61" s="13"/>
      <c r="S61" s="11"/>
      <c r="T61" s="14">
        <f t="shared" si="3"/>
        <v>0</v>
      </c>
      <c r="U61" s="22">
        <f t="shared" si="4"/>
        <v>0</v>
      </c>
      <c r="V61" s="20">
        <f t="shared" si="14"/>
        <v>0</v>
      </c>
    </row>
    <row r="62" spans="1:22" x14ac:dyDescent="0.25">
      <c r="A62" s="7"/>
      <c r="B62" s="37" t="s">
        <v>27</v>
      </c>
      <c r="C62" s="37"/>
      <c r="D62" s="37"/>
      <c r="E62" s="23">
        <v>65</v>
      </c>
      <c r="F62" s="7"/>
      <c r="G62" s="7"/>
      <c r="H62" s="7"/>
      <c r="I62" s="7"/>
      <c r="J62" s="14">
        <f t="shared" si="12"/>
        <v>0</v>
      </c>
      <c r="K62" s="13"/>
      <c r="L62" s="7">
        <v>10</v>
      </c>
      <c r="M62" s="7">
        <v>3</v>
      </c>
      <c r="N62" s="7"/>
      <c r="O62" s="7"/>
      <c r="P62" s="11"/>
      <c r="Q62" s="14">
        <f t="shared" si="2"/>
        <v>13</v>
      </c>
      <c r="R62" s="13"/>
      <c r="S62" s="11"/>
      <c r="T62" s="14">
        <f t="shared" si="3"/>
        <v>0</v>
      </c>
      <c r="U62" s="22">
        <f t="shared" si="4"/>
        <v>1.2999999999999999E-2</v>
      </c>
      <c r="V62" s="20">
        <f t="shared" si="14"/>
        <v>0.84499999999999997</v>
      </c>
    </row>
    <row r="63" spans="1:22" x14ac:dyDescent="0.25">
      <c r="A63" s="7"/>
      <c r="B63" s="37" t="s">
        <v>28</v>
      </c>
      <c r="C63" s="37"/>
      <c r="D63" s="37"/>
      <c r="E63" s="23">
        <v>35</v>
      </c>
      <c r="F63" s="7"/>
      <c r="G63" s="7"/>
      <c r="H63" s="7"/>
      <c r="I63" s="7"/>
      <c r="J63" s="14">
        <f t="shared" si="12"/>
        <v>0</v>
      </c>
      <c r="K63" s="13">
        <v>20.2</v>
      </c>
      <c r="L63" s="7">
        <v>9.6</v>
      </c>
      <c r="M63" s="7">
        <v>3</v>
      </c>
      <c r="N63" s="7"/>
      <c r="O63" s="7"/>
      <c r="P63" s="11"/>
      <c r="Q63" s="14">
        <f t="shared" si="2"/>
        <v>32.799999999999997</v>
      </c>
      <c r="R63" s="13"/>
      <c r="S63" s="11"/>
      <c r="T63" s="14">
        <f t="shared" si="3"/>
        <v>0</v>
      </c>
      <c r="U63" s="22">
        <f t="shared" si="4"/>
        <v>3.2799999999999996E-2</v>
      </c>
      <c r="V63" s="20">
        <f t="shared" si="14"/>
        <v>1.1479999999999999</v>
      </c>
    </row>
    <row r="64" spans="1:22" x14ac:dyDescent="0.25">
      <c r="A64" s="7"/>
      <c r="B64" s="37" t="s">
        <v>31</v>
      </c>
      <c r="C64" s="37"/>
      <c r="D64" s="37"/>
      <c r="E64" s="23">
        <v>170</v>
      </c>
      <c r="F64" s="7"/>
      <c r="G64" s="7"/>
      <c r="H64" s="7"/>
      <c r="I64" s="7"/>
      <c r="J64" s="14">
        <f t="shared" si="12"/>
        <v>0</v>
      </c>
      <c r="K64" s="13"/>
      <c r="L64" s="7"/>
      <c r="M64" s="7"/>
      <c r="N64" s="7"/>
      <c r="O64" s="7"/>
      <c r="P64" s="11"/>
      <c r="Q64" s="14">
        <f t="shared" si="2"/>
        <v>0</v>
      </c>
      <c r="R64" s="13"/>
      <c r="S64" s="11"/>
      <c r="T64" s="14">
        <f t="shared" si="3"/>
        <v>0</v>
      </c>
      <c r="U64" s="22">
        <f t="shared" si="4"/>
        <v>0</v>
      </c>
      <c r="V64" s="20">
        <f t="shared" si="14"/>
        <v>0</v>
      </c>
    </row>
    <row r="65" spans="1:22" x14ac:dyDescent="0.25">
      <c r="A65" s="7"/>
      <c r="B65" s="37" t="s">
        <v>32</v>
      </c>
      <c r="C65" s="37"/>
      <c r="D65" s="37"/>
      <c r="E65" s="23">
        <v>180</v>
      </c>
      <c r="F65" s="7"/>
      <c r="G65" s="7"/>
      <c r="H65" s="7"/>
      <c r="I65" s="7"/>
      <c r="J65" s="14">
        <f t="shared" si="12"/>
        <v>0</v>
      </c>
      <c r="K65" s="13"/>
      <c r="L65" s="7"/>
      <c r="M65" s="7"/>
      <c r="N65" s="7"/>
      <c r="O65" s="7"/>
      <c r="P65" s="11"/>
      <c r="Q65" s="14">
        <f t="shared" si="2"/>
        <v>0</v>
      </c>
      <c r="R65" s="13"/>
      <c r="S65" s="11"/>
      <c r="T65" s="14">
        <f t="shared" si="3"/>
        <v>0</v>
      </c>
      <c r="U65" s="22">
        <f t="shared" si="4"/>
        <v>0</v>
      </c>
      <c r="V65" s="20">
        <f t="shared" si="14"/>
        <v>0</v>
      </c>
    </row>
    <row r="66" spans="1:22" x14ac:dyDescent="0.25">
      <c r="A66" s="7"/>
      <c r="B66" s="37" t="s">
        <v>85</v>
      </c>
      <c r="C66" s="37"/>
      <c r="D66" s="37"/>
      <c r="E66" s="23">
        <v>210</v>
      </c>
      <c r="F66" s="7"/>
      <c r="G66" s="7"/>
      <c r="H66" s="7"/>
      <c r="I66" s="7"/>
      <c r="J66" s="14">
        <f t="shared" si="12"/>
        <v>0</v>
      </c>
      <c r="K66" s="13"/>
      <c r="L66" s="7"/>
      <c r="M66" s="7"/>
      <c r="N66" s="7"/>
      <c r="O66" s="7"/>
      <c r="P66" s="11"/>
      <c r="Q66" s="14">
        <f t="shared" ref="Q66:Q69" si="20">SUM(K66:P66)</f>
        <v>0</v>
      </c>
      <c r="R66" s="13"/>
      <c r="S66" s="11"/>
      <c r="T66" s="14">
        <f t="shared" ref="T66:T68" si="21">SUM(R66:S66)</f>
        <v>0</v>
      </c>
      <c r="U66" s="22">
        <f t="shared" si="4"/>
        <v>0</v>
      </c>
      <c r="V66" s="20">
        <f t="shared" si="14"/>
        <v>0</v>
      </c>
    </row>
    <row r="67" spans="1:22" x14ac:dyDescent="0.25">
      <c r="A67" s="7"/>
      <c r="B67" s="37" t="s">
        <v>84</v>
      </c>
      <c r="C67" s="37"/>
      <c r="D67" s="37"/>
      <c r="E67" s="23">
        <v>121.41</v>
      </c>
      <c r="F67" s="7"/>
      <c r="G67" s="7"/>
      <c r="H67" s="7"/>
      <c r="I67" s="7"/>
      <c r="J67" s="14">
        <f t="shared" si="12"/>
        <v>0</v>
      </c>
      <c r="K67" s="13"/>
      <c r="L67" s="7"/>
      <c r="M67" s="7"/>
      <c r="N67" s="7"/>
      <c r="O67" s="7"/>
      <c r="P67" s="11"/>
      <c r="Q67" s="14">
        <f t="shared" si="20"/>
        <v>0</v>
      </c>
      <c r="R67" s="13"/>
      <c r="S67" s="11"/>
      <c r="T67" s="14">
        <f t="shared" si="21"/>
        <v>0</v>
      </c>
      <c r="U67" s="22">
        <f t="shared" si="4"/>
        <v>0</v>
      </c>
      <c r="V67" s="20">
        <f t="shared" si="14"/>
        <v>0</v>
      </c>
    </row>
    <row r="68" spans="1:22" x14ac:dyDescent="0.25">
      <c r="A68" s="7"/>
      <c r="B68" s="37" t="s">
        <v>83</v>
      </c>
      <c r="C68" s="37"/>
      <c r="D68" s="37"/>
      <c r="E68" s="23"/>
      <c r="F68" s="7"/>
      <c r="G68" s="7"/>
      <c r="H68" s="7"/>
      <c r="I68" s="7"/>
      <c r="J68" s="14">
        <f t="shared" si="12"/>
        <v>0</v>
      </c>
      <c r="K68" s="13"/>
      <c r="L68" s="7"/>
      <c r="M68" s="7"/>
      <c r="N68" s="7"/>
      <c r="O68" s="7"/>
      <c r="P68" s="11"/>
      <c r="Q68" s="14">
        <f t="shared" si="20"/>
        <v>0</v>
      </c>
      <c r="R68" s="13"/>
      <c r="S68" s="11"/>
      <c r="T68" s="14">
        <f t="shared" si="21"/>
        <v>0</v>
      </c>
      <c r="U68" s="22">
        <f t="shared" si="4"/>
        <v>0</v>
      </c>
      <c r="V68" s="20">
        <f t="shared" si="14"/>
        <v>0</v>
      </c>
    </row>
    <row r="69" spans="1:22" x14ac:dyDescent="0.25">
      <c r="A69" s="7"/>
      <c r="B69" s="37" t="s">
        <v>89</v>
      </c>
      <c r="C69" s="37"/>
      <c r="D69" s="37"/>
      <c r="E69" s="23">
        <v>110.31</v>
      </c>
      <c r="F69" s="7"/>
      <c r="G69" s="7"/>
      <c r="H69" s="7"/>
      <c r="I69" s="7"/>
      <c r="J69" s="14">
        <f t="shared" si="12"/>
        <v>0</v>
      </c>
      <c r="K69" s="13"/>
      <c r="L69" s="7"/>
      <c r="M69" s="7"/>
      <c r="N69" s="7"/>
      <c r="O69" s="7"/>
      <c r="P69" s="11"/>
      <c r="Q69" s="14">
        <f t="shared" si="20"/>
        <v>0</v>
      </c>
      <c r="R69" s="13"/>
      <c r="S69" s="11"/>
      <c r="T69" s="14">
        <f t="shared" ref="T69" si="22">SUM(R69:S69)</f>
        <v>0</v>
      </c>
      <c r="U69" s="22">
        <f t="shared" si="4"/>
        <v>0</v>
      </c>
      <c r="V69" s="20">
        <f t="shared" si="14"/>
        <v>0</v>
      </c>
    </row>
    <row r="70" spans="1:22" x14ac:dyDescent="0.25">
      <c r="A70" s="7"/>
      <c r="B70" s="37" t="s">
        <v>30</v>
      </c>
      <c r="C70" s="37"/>
      <c r="D70" s="37"/>
      <c r="E70" s="23">
        <v>152.69999999999999</v>
      </c>
      <c r="F70" s="7"/>
      <c r="G70" s="7"/>
      <c r="H70" s="7"/>
      <c r="I70" s="7"/>
      <c r="J70" s="14">
        <f t="shared" si="12"/>
        <v>0</v>
      </c>
      <c r="K70" s="13"/>
      <c r="L70" s="7"/>
      <c r="M70" s="7">
        <v>6</v>
      </c>
      <c r="N70" s="7"/>
      <c r="O70" s="7"/>
      <c r="P70" s="11"/>
      <c r="Q70" s="14">
        <f t="shared" si="2"/>
        <v>6</v>
      </c>
      <c r="R70" s="13"/>
      <c r="S70" s="11"/>
      <c r="T70" s="14">
        <f t="shared" si="3"/>
        <v>0</v>
      </c>
      <c r="U70" s="22">
        <f t="shared" si="4"/>
        <v>6.0000000000000001E-3</v>
      </c>
      <c r="V70" s="20">
        <f t="shared" si="14"/>
        <v>0.9161999999999999</v>
      </c>
    </row>
    <row r="71" spans="1:22" x14ac:dyDescent="0.25">
      <c r="A71" s="7"/>
      <c r="B71" s="37" t="s">
        <v>34</v>
      </c>
      <c r="C71" s="37"/>
      <c r="D71" s="37"/>
      <c r="E71" s="23">
        <v>295</v>
      </c>
      <c r="F71" s="7"/>
      <c r="G71" s="7">
        <v>0.5</v>
      </c>
      <c r="H71" s="7"/>
      <c r="I71" s="7"/>
      <c r="J71" s="14">
        <f t="shared" si="12"/>
        <v>0.5</v>
      </c>
      <c r="K71" s="13"/>
      <c r="L71" s="7"/>
      <c r="M71" s="7"/>
      <c r="N71" s="7"/>
      <c r="O71" s="7"/>
      <c r="P71" s="11"/>
      <c r="Q71" s="14">
        <f t="shared" si="2"/>
        <v>0</v>
      </c>
      <c r="R71" s="13"/>
      <c r="S71" s="11"/>
      <c r="T71" s="14">
        <f t="shared" si="3"/>
        <v>0</v>
      </c>
      <c r="U71" s="22">
        <f t="shared" si="4"/>
        <v>5.0000000000000001E-4</v>
      </c>
      <c r="V71" s="20">
        <f t="shared" si="14"/>
        <v>0.14749999999999999</v>
      </c>
    </row>
    <row r="72" spans="1:22" x14ac:dyDescent="0.25">
      <c r="A72" s="7"/>
      <c r="B72" s="37" t="s">
        <v>82</v>
      </c>
      <c r="C72" s="37"/>
      <c r="D72" s="37"/>
      <c r="E72" s="23">
        <v>485</v>
      </c>
      <c r="F72" s="7"/>
      <c r="G72" s="7"/>
      <c r="H72" s="7"/>
      <c r="I72" s="7"/>
      <c r="J72" s="14">
        <f t="shared" si="12"/>
        <v>0</v>
      </c>
      <c r="K72" s="13"/>
      <c r="L72" s="7"/>
      <c r="M72" s="7"/>
      <c r="N72" s="7"/>
      <c r="O72" s="7"/>
      <c r="P72" s="11"/>
      <c r="Q72" s="14">
        <f t="shared" si="2"/>
        <v>0</v>
      </c>
      <c r="R72" s="13"/>
      <c r="S72" s="11"/>
      <c r="T72" s="14">
        <f t="shared" si="3"/>
        <v>0</v>
      </c>
      <c r="U72" s="22">
        <f t="shared" si="4"/>
        <v>0</v>
      </c>
      <c r="V72" s="20">
        <f t="shared" si="14"/>
        <v>0</v>
      </c>
    </row>
    <row r="73" spans="1:22" x14ac:dyDescent="0.25">
      <c r="A73" s="7"/>
      <c r="B73" s="37" t="s">
        <v>36</v>
      </c>
      <c r="C73" s="37"/>
      <c r="D73" s="37"/>
      <c r="E73" s="23">
        <v>61.1</v>
      </c>
      <c r="F73" s="7"/>
      <c r="G73" s="7">
        <v>0.15</v>
      </c>
      <c r="H73" s="7"/>
      <c r="I73" s="7"/>
      <c r="J73" s="14">
        <f t="shared" si="12"/>
        <v>0.15</v>
      </c>
      <c r="K73" s="13"/>
      <c r="L73" s="7"/>
      <c r="M73" s="7"/>
      <c r="N73" s="7">
        <v>20</v>
      </c>
      <c r="O73" s="7"/>
      <c r="P73" s="11"/>
      <c r="Q73" s="14">
        <f t="shared" si="2"/>
        <v>20</v>
      </c>
      <c r="R73" s="13"/>
      <c r="S73" s="11"/>
      <c r="T73" s="14">
        <f t="shared" si="3"/>
        <v>0</v>
      </c>
      <c r="U73" s="22">
        <f t="shared" si="4"/>
        <v>2.0149999999999998E-2</v>
      </c>
      <c r="V73" s="20">
        <f t="shared" si="14"/>
        <v>1.2311649999999998</v>
      </c>
    </row>
    <row r="74" spans="1:22" x14ac:dyDescent="0.25">
      <c r="A74" s="7"/>
      <c r="B74" s="37" t="s">
        <v>81</v>
      </c>
      <c r="C74" s="37"/>
      <c r="D74" s="37"/>
      <c r="E74" s="23"/>
      <c r="F74" s="7"/>
      <c r="G74" s="7"/>
      <c r="H74" s="7"/>
      <c r="I74" s="7"/>
      <c r="J74" s="14">
        <f t="shared" si="12"/>
        <v>0</v>
      </c>
      <c r="K74" s="13"/>
      <c r="L74" s="7"/>
      <c r="M74" s="7"/>
      <c r="N74" s="7"/>
      <c r="O74" s="7"/>
      <c r="P74" s="11"/>
      <c r="Q74" s="14">
        <f t="shared" ref="Q74" si="23">SUM(K74:P74)</f>
        <v>0</v>
      </c>
      <c r="R74" s="13"/>
      <c r="S74" s="11"/>
      <c r="T74" s="14">
        <f t="shared" ref="T74" si="24">SUM(R74:S74)</f>
        <v>0</v>
      </c>
      <c r="U74" s="22">
        <f t="shared" si="4"/>
        <v>0</v>
      </c>
      <c r="V74" s="20">
        <f t="shared" si="14"/>
        <v>0</v>
      </c>
    </row>
    <row r="75" spans="1:22" x14ac:dyDescent="0.25">
      <c r="A75" s="7"/>
      <c r="B75" s="37" t="s">
        <v>75</v>
      </c>
      <c r="C75" s="37"/>
      <c r="D75" s="37"/>
      <c r="E75" s="23"/>
      <c r="F75" s="7"/>
      <c r="G75" s="7"/>
      <c r="H75" s="7"/>
      <c r="I75" s="7"/>
      <c r="J75" s="14">
        <f t="shared" si="12"/>
        <v>0</v>
      </c>
      <c r="K75" s="13"/>
      <c r="L75" s="7"/>
      <c r="M75" s="7"/>
      <c r="N75" s="7"/>
      <c r="O75" s="7"/>
      <c r="P75" s="11"/>
      <c r="Q75" s="14">
        <f t="shared" ref="Q75:Q76" si="25">SUM(K75:P75)</f>
        <v>0</v>
      </c>
      <c r="R75" s="13"/>
      <c r="S75" s="11"/>
      <c r="T75" s="14">
        <f t="shared" ref="T75:T76" si="26">SUM(R75:S75)</f>
        <v>0</v>
      </c>
      <c r="U75" s="22">
        <f t="shared" si="4"/>
        <v>0</v>
      </c>
      <c r="V75" s="20">
        <f t="shared" si="14"/>
        <v>0</v>
      </c>
    </row>
    <row r="76" spans="1:22" x14ac:dyDescent="0.25">
      <c r="A76" s="7"/>
      <c r="B76" s="37" t="s">
        <v>35</v>
      </c>
      <c r="C76" s="37"/>
      <c r="D76" s="37"/>
      <c r="E76" s="23">
        <v>19</v>
      </c>
      <c r="F76" s="7"/>
      <c r="G76" s="7"/>
      <c r="H76" s="7"/>
      <c r="I76" s="7"/>
      <c r="J76" s="14">
        <f t="shared" si="12"/>
        <v>0</v>
      </c>
      <c r="K76" s="13"/>
      <c r="L76" s="7"/>
      <c r="M76" s="7"/>
      <c r="N76" s="7"/>
      <c r="O76" s="7"/>
      <c r="P76" s="11"/>
      <c r="Q76" s="14">
        <f t="shared" si="25"/>
        <v>0</v>
      </c>
      <c r="R76" s="13"/>
      <c r="S76" s="11"/>
      <c r="T76" s="14">
        <f t="shared" si="26"/>
        <v>0</v>
      </c>
      <c r="U76" s="22">
        <f t="shared" si="4"/>
        <v>0</v>
      </c>
      <c r="V76" s="20">
        <f t="shared" si="14"/>
        <v>0</v>
      </c>
    </row>
    <row r="77" spans="1:22" x14ac:dyDescent="0.25">
      <c r="A77" s="7"/>
      <c r="B77" s="37" t="s">
        <v>37</v>
      </c>
      <c r="C77" s="37"/>
      <c r="D77" s="37"/>
      <c r="E77" s="23"/>
      <c r="F77" s="7"/>
      <c r="G77" s="7"/>
      <c r="H77" s="7"/>
      <c r="I77" s="7"/>
      <c r="J77" s="14">
        <f t="shared" si="12"/>
        <v>0</v>
      </c>
      <c r="K77" s="13"/>
      <c r="L77" s="7"/>
      <c r="M77" s="7"/>
      <c r="N77" s="7"/>
      <c r="O77" s="7"/>
      <c r="P77" s="11"/>
      <c r="Q77" s="14">
        <f t="shared" si="2"/>
        <v>0</v>
      </c>
      <c r="R77" s="13"/>
      <c r="S77" s="11"/>
      <c r="T77" s="14">
        <f t="shared" si="3"/>
        <v>0</v>
      </c>
      <c r="U77" s="22">
        <f t="shared" si="4"/>
        <v>0</v>
      </c>
      <c r="V77" s="20">
        <f t="shared" si="14"/>
        <v>0</v>
      </c>
    </row>
    <row r="78" spans="1:22" ht="15.75" thickBot="1" x14ac:dyDescent="0.3">
      <c r="A78" s="7"/>
      <c r="B78" s="37" t="s">
        <v>44</v>
      </c>
      <c r="C78" s="37"/>
      <c r="D78" s="37"/>
      <c r="E78" s="23">
        <v>8.9</v>
      </c>
      <c r="F78" s="7">
        <v>69</v>
      </c>
      <c r="G78" s="7"/>
      <c r="H78" s="7"/>
      <c r="I78" s="7"/>
      <c r="J78" s="14">
        <f t="shared" ref="J78" si="27">SUM(F78:I78)</f>
        <v>69</v>
      </c>
      <c r="K78" s="13"/>
      <c r="L78" s="7"/>
      <c r="M78" s="7"/>
      <c r="N78" s="7"/>
      <c r="O78" s="7"/>
      <c r="P78" s="11"/>
      <c r="Q78" s="14">
        <f t="shared" si="2"/>
        <v>0</v>
      </c>
      <c r="R78" s="13"/>
      <c r="S78" s="11"/>
      <c r="T78" s="14">
        <f t="shared" si="3"/>
        <v>0</v>
      </c>
      <c r="U78" s="22">
        <f>(J78+Q78+T78)/40</f>
        <v>1.7250000000000001</v>
      </c>
      <c r="V78" s="20">
        <f t="shared" ref="V78" si="28">E78*U78</f>
        <v>15.352500000000001</v>
      </c>
    </row>
    <row r="79" spans="1:22" ht="15.75" thickBot="1" x14ac:dyDescent="0.3">
      <c r="A79" s="50" t="s">
        <v>72</v>
      </c>
      <c r="B79" s="51"/>
      <c r="C79" s="51"/>
      <c r="D79" s="51"/>
      <c r="E79" s="51"/>
      <c r="F79" s="19">
        <v>150</v>
      </c>
      <c r="G79" s="19">
        <v>200</v>
      </c>
      <c r="H79" s="19">
        <v>25</v>
      </c>
      <c r="I79" s="19">
        <v>100</v>
      </c>
      <c r="J79" s="19"/>
      <c r="K79" s="19">
        <v>100</v>
      </c>
      <c r="L79" s="19">
        <v>200</v>
      </c>
      <c r="M79" s="19">
        <v>230</v>
      </c>
      <c r="N79" s="19">
        <v>200</v>
      </c>
      <c r="O79" s="19">
        <v>30</v>
      </c>
      <c r="P79" s="19"/>
      <c r="Q79" s="19"/>
      <c r="R79" s="19"/>
      <c r="S79" s="19"/>
      <c r="T79" s="19"/>
      <c r="U79" s="19"/>
      <c r="V79" s="21">
        <f>SUM(V29:V78)</f>
        <v>64.233085000000003</v>
      </c>
    </row>
  </sheetData>
  <mergeCells count="81">
    <mergeCell ref="A79:E79"/>
    <mergeCell ref="B75:D75"/>
    <mergeCell ref="B16:D16"/>
    <mergeCell ref="B45:D45"/>
    <mergeCell ref="B74:D74"/>
    <mergeCell ref="B66:D66"/>
    <mergeCell ref="B67:D67"/>
    <mergeCell ref="B68:D68"/>
    <mergeCell ref="B34:D34"/>
    <mergeCell ref="B58:D58"/>
    <mergeCell ref="B54:D54"/>
    <mergeCell ref="B69:D69"/>
    <mergeCell ref="B25:D25"/>
    <mergeCell ref="B46:D46"/>
    <mergeCell ref="B28:D28"/>
    <mergeCell ref="B31:D31"/>
    <mergeCell ref="B14:D14"/>
    <mergeCell ref="B15:D15"/>
    <mergeCell ref="B17:D17"/>
    <mergeCell ref="A6:V6"/>
    <mergeCell ref="A7:V7"/>
    <mergeCell ref="F9:T9"/>
    <mergeCell ref="F10:T10"/>
    <mergeCell ref="F11:J11"/>
    <mergeCell ref="E9:E13"/>
    <mergeCell ref="U9:U13"/>
    <mergeCell ref="V9:V13"/>
    <mergeCell ref="J12:J13"/>
    <mergeCell ref="Q12:Q13"/>
    <mergeCell ref="T12:T13"/>
    <mergeCell ref="K11:Q11"/>
    <mergeCell ref="R11:T11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9:D29"/>
    <mergeCell ref="B50:D50"/>
    <mergeCell ref="B53:D53"/>
    <mergeCell ref="B30:D30"/>
    <mergeCell ref="B33:D33"/>
    <mergeCell ref="B35:D35"/>
    <mergeCell ref="B36:D36"/>
    <mergeCell ref="B37:D37"/>
    <mergeCell ref="B78:D78"/>
    <mergeCell ref="B73:D73"/>
    <mergeCell ref="B76:D76"/>
    <mergeCell ref="B77:D77"/>
    <mergeCell ref="B38:D38"/>
    <mergeCell ref="B63:D63"/>
    <mergeCell ref="B64:D64"/>
    <mergeCell ref="B65:D65"/>
    <mergeCell ref="B70:D70"/>
    <mergeCell ref="B56:D56"/>
    <mergeCell ref="B57:D57"/>
    <mergeCell ref="B59:D59"/>
    <mergeCell ref="B60:D60"/>
    <mergeCell ref="B61:D61"/>
    <mergeCell ref="B62:D62"/>
    <mergeCell ref="B47:D47"/>
    <mergeCell ref="A9:A13"/>
    <mergeCell ref="B9:D13"/>
    <mergeCell ref="B71:D71"/>
    <mergeCell ref="B72:D72"/>
    <mergeCell ref="B55:D55"/>
    <mergeCell ref="B39:D39"/>
    <mergeCell ref="B40:D40"/>
    <mergeCell ref="B41:D41"/>
    <mergeCell ref="B42:D42"/>
    <mergeCell ref="B43:D43"/>
    <mergeCell ref="B44:D44"/>
    <mergeCell ref="B32:D32"/>
    <mergeCell ref="B51:D51"/>
    <mergeCell ref="B52:D52"/>
    <mergeCell ref="B48:D48"/>
    <mergeCell ref="B49:D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SheetLayoutView="100" workbookViewId="0">
      <selection activeCell="C21" sqref="C21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28"/>
      <c r="S1" s="28"/>
      <c r="T1" s="28"/>
      <c r="U1" s="28"/>
      <c r="V1" s="28"/>
      <c r="W1" s="28"/>
    </row>
    <row r="2" spans="1:23" ht="18.75" x14ac:dyDescent="0.3">
      <c r="A2" s="56" t="s">
        <v>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Q2" s="28"/>
      <c r="R2" s="28"/>
      <c r="S2" s="28"/>
      <c r="T2" s="28"/>
      <c r="U2" s="28"/>
      <c r="V2" s="28"/>
    </row>
    <row r="3" spans="1:23" ht="16.5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28"/>
      <c r="Q3" s="28"/>
      <c r="R3" s="28"/>
      <c r="S3" s="28"/>
      <c r="T3" s="28"/>
      <c r="U3" s="28"/>
      <c r="V3" s="28"/>
    </row>
    <row r="4" spans="1:23" ht="16.5" x14ac:dyDescent="0.25">
      <c r="A4" s="58" t="s">
        <v>123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6" spans="1:23" ht="18.75" customHeight="1" x14ac:dyDescent="0.25"/>
    <row r="8" spans="1:23" ht="18.75" customHeight="1" x14ac:dyDescent="0.25">
      <c r="A8" s="24" t="s">
        <v>98</v>
      </c>
      <c r="B8" s="59" t="s">
        <v>100</v>
      </c>
      <c r="C8" s="60" t="s">
        <v>121</v>
      </c>
      <c r="D8" s="61" t="s">
        <v>120</v>
      </c>
      <c r="E8" s="61"/>
      <c r="F8" s="61"/>
      <c r="G8" s="62" t="s">
        <v>94</v>
      </c>
      <c r="H8" s="61" t="s">
        <v>101</v>
      </c>
      <c r="I8" s="61"/>
      <c r="J8" s="61"/>
      <c r="K8" s="61"/>
      <c r="L8" s="61" t="s">
        <v>105</v>
      </c>
      <c r="M8" s="61"/>
      <c r="N8" s="61"/>
      <c r="O8" s="61"/>
    </row>
    <row r="9" spans="1:23" x14ac:dyDescent="0.25">
      <c r="A9" s="24" t="s">
        <v>99</v>
      </c>
      <c r="B9" s="59"/>
      <c r="C9" s="60"/>
      <c r="D9" s="27" t="s">
        <v>95</v>
      </c>
      <c r="E9" s="27" t="s">
        <v>96</v>
      </c>
      <c r="F9" s="27" t="s">
        <v>97</v>
      </c>
      <c r="G9" s="63"/>
      <c r="H9" s="27" t="s">
        <v>102</v>
      </c>
      <c r="I9" s="27" t="s">
        <v>103</v>
      </c>
      <c r="J9" s="27" t="s">
        <v>119</v>
      </c>
      <c r="K9" s="27" t="s">
        <v>104</v>
      </c>
      <c r="L9" s="27" t="s">
        <v>106</v>
      </c>
      <c r="M9" s="27" t="s">
        <v>107</v>
      </c>
      <c r="N9" s="27" t="s">
        <v>108</v>
      </c>
      <c r="O9" s="27" t="s">
        <v>109</v>
      </c>
    </row>
    <row r="10" spans="1:23" x14ac:dyDescent="0.25">
      <c r="A10" s="64" t="s">
        <v>124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23" x14ac:dyDescent="0.25">
      <c r="A11" s="67" t="s">
        <v>111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23" ht="15.75" x14ac:dyDescent="0.25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</row>
    <row r="13" spans="1:23" s="32" customFormat="1" ht="16.5" x14ac:dyDescent="0.25">
      <c r="A13" s="7">
        <f>'8день'!F12</f>
        <v>340</v>
      </c>
      <c r="B13" s="7" t="str">
        <f>'8день'!F13</f>
        <v>Омлет натуральный запеченый</v>
      </c>
      <c r="C13" s="7">
        <v>150</v>
      </c>
      <c r="D13" s="30">
        <v>26.3</v>
      </c>
      <c r="E13" s="30">
        <v>22.3</v>
      </c>
      <c r="F13" s="30">
        <v>22.3</v>
      </c>
      <c r="G13" s="31">
        <v>218</v>
      </c>
      <c r="H13" s="34">
        <v>0.223</v>
      </c>
      <c r="I13" s="34" t="s">
        <v>117</v>
      </c>
      <c r="J13" s="34">
        <v>0.05</v>
      </c>
      <c r="K13" s="34">
        <v>0.02</v>
      </c>
      <c r="L13" s="25">
        <v>79.3</v>
      </c>
      <c r="M13" s="25">
        <v>189.1</v>
      </c>
      <c r="N13" s="25">
        <v>31.3</v>
      </c>
      <c r="O13" s="25">
        <v>1.1000000000000001</v>
      </c>
    </row>
    <row r="14" spans="1:23" x14ac:dyDescent="0.25">
      <c r="A14" s="7">
        <f>'8день'!G12</f>
        <v>685</v>
      </c>
      <c r="B14" s="7" t="str">
        <f>'8день'!G13</f>
        <v>Чай с сахаром</v>
      </c>
      <c r="C14" s="7" t="e">
        <f>#REF!</f>
        <v>#REF!</v>
      </c>
      <c r="D14" s="30">
        <v>0.05</v>
      </c>
      <c r="E14" s="30">
        <v>0.01</v>
      </c>
      <c r="F14" s="30">
        <v>9.3000000000000007</v>
      </c>
      <c r="G14" s="31">
        <v>37.24</v>
      </c>
      <c r="H14" s="34">
        <v>0.02</v>
      </c>
      <c r="I14" s="34" t="s">
        <v>117</v>
      </c>
      <c r="J14" s="34" t="s">
        <v>117</v>
      </c>
      <c r="K14" s="34" t="s">
        <v>117</v>
      </c>
      <c r="L14" s="25">
        <v>14.07</v>
      </c>
      <c r="M14" s="25">
        <v>6.05</v>
      </c>
      <c r="N14" s="25">
        <v>5.0599999999999996</v>
      </c>
      <c r="O14" s="25">
        <v>0.6</v>
      </c>
    </row>
    <row r="15" spans="1:23" x14ac:dyDescent="0.25">
      <c r="A15" s="7">
        <f>'8день'!H12</f>
        <v>1</v>
      </c>
      <c r="B15" s="7" t="str">
        <f>'8день'!H13</f>
        <v>Хлеб пшеничный со сливочным маслом</v>
      </c>
      <c r="C15" s="7" t="e">
        <f>#REF!</f>
        <v>#REF!</v>
      </c>
      <c r="D15" s="30">
        <v>1.1000000000000001</v>
      </c>
      <c r="E15" s="30">
        <v>9</v>
      </c>
      <c r="F15" s="30">
        <v>6.8</v>
      </c>
      <c r="G15" s="31">
        <v>115</v>
      </c>
      <c r="H15" s="34">
        <v>7.0000000000000007E-2</v>
      </c>
      <c r="I15" s="34" t="s">
        <v>117</v>
      </c>
      <c r="J15" s="34">
        <v>0.01</v>
      </c>
      <c r="K15" s="34">
        <v>0.6</v>
      </c>
      <c r="L15" s="25">
        <v>8.4</v>
      </c>
      <c r="M15" s="25">
        <v>37.299999999999997</v>
      </c>
      <c r="N15" s="25">
        <v>9.3000000000000007</v>
      </c>
      <c r="O15" s="25">
        <v>0.6</v>
      </c>
    </row>
    <row r="16" spans="1:23" x14ac:dyDescent="0.25">
      <c r="A16" s="7"/>
      <c r="B16" s="7" t="str">
        <f>'8день'!I13</f>
        <v>Фрукт свежий</v>
      </c>
      <c r="C16" s="7" t="e">
        <f>#REF!</f>
        <v>#REF!</v>
      </c>
      <c r="D16" s="30">
        <v>0.36</v>
      </c>
      <c r="E16" s="30">
        <v>0.36</v>
      </c>
      <c r="F16" s="30">
        <v>9.3000000000000007</v>
      </c>
      <c r="G16" s="31">
        <v>40.5</v>
      </c>
      <c r="H16" s="34">
        <v>0.04</v>
      </c>
      <c r="I16" s="34">
        <v>9</v>
      </c>
      <c r="J16" s="34" t="s">
        <v>117</v>
      </c>
      <c r="K16" s="34">
        <v>0.72</v>
      </c>
      <c r="L16" s="25">
        <v>34.200000000000003</v>
      </c>
      <c r="M16" s="25">
        <v>28.8</v>
      </c>
      <c r="N16" s="25">
        <v>21.64</v>
      </c>
      <c r="O16" s="25">
        <v>4.1399999999999997</v>
      </c>
    </row>
    <row r="17" spans="1:16" x14ac:dyDescent="0.25">
      <c r="A17" s="35"/>
      <c r="B17" s="35" t="s">
        <v>118</v>
      </c>
      <c r="C17" s="13">
        <v>30</v>
      </c>
      <c r="D17" s="30">
        <v>3.1</v>
      </c>
      <c r="E17" s="30">
        <v>2.5</v>
      </c>
      <c r="F17" s="30">
        <v>39.299999999999997</v>
      </c>
      <c r="G17" s="31">
        <v>176</v>
      </c>
      <c r="H17" s="34">
        <v>0.06</v>
      </c>
      <c r="I17" s="34">
        <v>0.11</v>
      </c>
      <c r="J17" s="34">
        <v>8.64</v>
      </c>
      <c r="K17" s="34">
        <v>0.52</v>
      </c>
      <c r="L17" s="25">
        <v>32.11</v>
      </c>
      <c r="M17" s="25">
        <v>51.71</v>
      </c>
      <c r="N17" s="25">
        <v>8.3699999999999992</v>
      </c>
      <c r="O17" s="25">
        <v>0.54</v>
      </c>
    </row>
    <row r="18" spans="1:16" ht="15" customHeight="1" x14ac:dyDescent="0.25">
      <c r="A18" s="64" t="s">
        <v>110</v>
      </c>
      <c r="B18" s="65"/>
      <c r="C18" s="66"/>
      <c r="D18" s="29">
        <f>SUM(D13:D17)</f>
        <v>30.910000000000004</v>
      </c>
      <c r="E18" s="29">
        <f>SUM(E13:E17)</f>
        <v>34.17</v>
      </c>
      <c r="F18" s="29">
        <f>SUM(F13:F17)</f>
        <v>87</v>
      </c>
      <c r="G18" s="29">
        <f>SUM(G13:G17)</f>
        <v>586.74</v>
      </c>
      <c r="H18" s="29">
        <f>SUM(H13:H17)</f>
        <v>0.41299999999999998</v>
      </c>
      <c r="I18" s="29">
        <f t="shared" ref="I18:J18" si="0">SUM(I13:I16)</f>
        <v>9</v>
      </c>
      <c r="J18" s="29">
        <f t="shared" si="0"/>
        <v>6.0000000000000005E-2</v>
      </c>
      <c r="K18" s="29">
        <f>SUM(K13:K17)</f>
        <v>1.8599999999999999</v>
      </c>
      <c r="L18" s="29">
        <f>SUM(L13:L17)</f>
        <v>168.08000000000004</v>
      </c>
      <c r="M18" s="29">
        <f>SUM(M13:M17)</f>
        <v>312.95999999999998</v>
      </c>
      <c r="N18" s="29">
        <f>SUM(N13:N17)</f>
        <v>75.67</v>
      </c>
      <c r="O18" s="29">
        <f>SUM(O13:O17)</f>
        <v>6.9799999999999995</v>
      </c>
    </row>
    <row r="19" spans="1:16" ht="16.5" x14ac:dyDescent="0.25">
      <c r="A19" s="52" t="s">
        <v>113</v>
      </c>
      <c r="B19" s="52"/>
      <c r="C19" s="26">
        <v>17</v>
      </c>
      <c r="G19" s="32" t="s">
        <v>115</v>
      </c>
      <c r="H19" s="32"/>
      <c r="I19" s="32"/>
      <c r="J19" s="2"/>
      <c r="K19" s="2"/>
      <c r="L19" s="2"/>
      <c r="N19" s="2"/>
      <c r="O19" s="2"/>
    </row>
    <row r="20" spans="1:16" ht="16.5" x14ac:dyDescent="0.25">
      <c r="A20" s="52" t="s">
        <v>112</v>
      </c>
      <c r="B20" s="52"/>
      <c r="C20" s="26"/>
      <c r="G20" s="32" t="s">
        <v>116</v>
      </c>
      <c r="H20" s="32"/>
      <c r="I20" s="32"/>
      <c r="J20" s="57"/>
      <c r="K20" s="57"/>
      <c r="L20" s="57"/>
      <c r="N20" s="57"/>
      <c r="O20" s="57"/>
      <c r="P20" s="33"/>
    </row>
    <row r="21" spans="1:16" x14ac:dyDescent="0.25">
      <c r="A21" s="52" t="s">
        <v>114</v>
      </c>
      <c r="B21" s="52"/>
      <c r="C21" s="26">
        <v>33</v>
      </c>
      <c r="J21" s="53"/>
      <c r="K21" s="53"/>
      <c r="L21" s="53"/>
      <c r="N21" s="53"/>
      <c r="O21" s="53"/>
      <c r="P21" s="33"/>
    </row>
    <row r="22" spans="1:16" x14ac:dyDescent="0.25">
      <c r="J22" s="3"/>
      <c r="K22" s="3"/>
      <c r="L22" s="3"/>
      <c r="M22" s="3"/>
      <c r="N22" s="3"/>
      <c r="O22" s="3"/>
      <c r="P22" s="33"/>
    </row>
    <row r="23" spans="1:16" x14ac:dyDescent="0.25">
      <c r="J23" s="3"/>
      <c r="K23" s="3"/>
      <c r="L23" s="3"/>
      <c r="M23" s="3"/>
      <c r="N23" s="3"/>
      <c r="O23" s="3"/>
    </row>
    <row r="29" spans="1:16" x14ac:dyDescent="0.25">
      <c r="P29" s="33"/>
    </row>
    <row r="39" ht="25.5" customHeight="1" x14ac:dyDescent="0.25"/>
    <row r="40" ht="25.5" customHeight="1" x14ac:dyDescent="0.25"/>
    <row r="41" ht="25.5" customHeight="1" x14ac:dyDescent="0.25"/>
  </sheetData>
  <mergeCells count="20">
    <mergeCell ref="L8:O8"/>
    <mergeCell ref="A18:C18"/>
    <mergeCell ref="A10:O10"/>
    <mergeCell ref="A11:O11"/>
    <mergeCell ref="A21:B21"/>
    <mergeCell ref="J21:L21"/>
    <mergeCell ref="N21:O21"/>
    <mergeCell ref="A12:O12"/>
    <mergeCell ref="A2:O2"/>
    <mergeCell ref="A19:B19"/>
    <mergeCell ref="A20:B20"/>
    <mergeCell ref="J20:L20"/>
    <mergeCell ref="N20:O20"/>
    <mergeCell ref="A3:O3"/>
    <mergeCell ref="A4:O4"/>
    <mergeCell ref="B8:B9"/>
    <mergeCell ref="C8:C9"/>
    <mergeCell ref="D8:F8"/>
    <mergeCell ref="G8:G9"/>
    <mergeCell ref="H8:K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8день</vt:lpstr>
      <vt:lpstr>8 а 8 сент</vt:lpstr>
      <vt:lpstr>'8 а 8 сент'!Область_печати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2021-09-23T07:20:42Z</dcterms:modified>
</cp:coreProperties>
</file>